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Dropbox (Secretaria)\DROP INTER\CAMPORT\DATOS CARGA ADUANA\2017\"/>
    </mc:Choice>
  </mc:AlternateContent>
  <bookViews>
    <workbookView xWindow="0" yWindow="0" windowWidth="23040" windowHeight="9384"/>
  </bookViews>
  <sheets>
    <sheet name="Impo Puerto Peso 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3" l="1"/>
  <c r="D59" i="3"/>
  <c r="E59" i="3"/>
  <c r="F59" i="3"/>
  <c r="G59" i="3"/>
  <c r="H59" i="3"/>
  <c r="I59" i="3"/>
  <c r="J59" i="3"/>
  <c r="K59" i="3"/>
  <c r="L59" i="3"/>
  <c r="M59" i="3"/>
  <c r="C35" i="3" l="1"/>
  <c r="D35" i="3"/>
  <c r="E35" i="3"/>
  <c r="F35" i="3"/>
  <c r="G35" i="3"/>
  <c r="H35" i="3"/>
  <c r="I35" i="3"/>
  <c r="J35" i="3"/>
  <c r="K35" i="3"/>
  <c r="L35" i="3"/>
  <c r="M35" i="3"/>
  <c r="B35" i="3"/>
  <c r="N5" i="3"/>
  <c r="N35" i="3" s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N27" i="3"/>
  <c r="N28" i="3"/>
  <c r="N29" i="3"/>
  <c r="N30" i="3"/>
  <c r="N31" i="3"/>
  <c r="N32" i="3"/>
  <c r="N33" i="3"/>
  <c r="N34" i="3"/>
  <c r="N4" i="3"/>
  <c r="D41" i="3" l="1"/>
  <c r="E41" i="3"/>
  <c r="F41" i="3"/>
  <c r="G41" i="3"/>
  <c r="H41" i="3"/>
  <c r="I41" i="3"/>
  <c r="J41" i="3"/>
  <c r="K41" i="3"/>
  <c r="L41" i="3"/>
  <c r="M41" i="3"/>
  <c r="D42" i="3"/>
  <c r="E42" i="3"/>
  <c r="F42" i="3"/>
  <c r="G42" i="3"/>
  <c r="H42" i="3"/>
  <c r="I42" i="3"/>
  <c r="J42" i="3"/>
  <c r="K42" i="3"/>
  <c r="L42" i="3"/>
  <c r="M42" i="3"/>
  <c r="D43" i="3"/>
  <c r="E43" i="3"/>
  <c r="F43" i="3"/>
  <c r="G43" i="3"/>
  <c r="H43" i="3"/>
  <c r="I43" i="3"/>
  <c r="J43" i="3"/>
  <c r="K43" i="3"/>
  <c r="L43" i="3"/>
  <c r="M43" i="3"/>
  <c r="D44" i="3"/>
  <c r="E44" i="3"/>
  <c r="F44" i="3"/>
  <c r="G44" i="3"/>
  <c r="H44" i="3"/>
  <c r="I44" i="3"/>
  <c r="J44" i="3"/>
  <c r="K44" i="3"/>
  <c r="L44" i="3"/>
  <c r="M44" i="3"/>
  <c r="D45" i="3"/>
  <c r="E45" i="3"/>
  <c r="F45" i="3"/>
  <c r="G45" i="3"/>
  <c r="H45" i="3"/>
  <c r="I45" i="3"/>
  <c r="J45" i="3"/>
  <c r="K45" i="3"/>
  <c r="L45" i="3"/>
  <c r="M45" i="3"/>
  <c r="D46" i="3"/>
  <c r="E46" i="3"/>
  <c r="F46" i="3"/>
  <c r="G46" i="3"/>
  <c r="H46" i="3"/>
  <c r="I46" i="3"/>
  <c r="J46" i="3"/>
  <c r="K46" i="3"/>
  <c r="L46" i="3"/>
  <c r="M46" i="3"/>
  <c r="D47" i="3"/>
  <c r="E47" i="3"/>
  <c r="F47" i="3"/>
  <c r="G47" i="3"/>
  <c r="H47" i="3"/>
  <c r="I47" i="3"/>
  <c r="J47" i="3"/>
  <c r="K47" i="3"/>
  <c r="L47" i="3"/>
  <c r="M47" i="3"/>
  <c r="D48" i="3"/>
  <c r="E48" i="3"/>
  <c r="F48" i="3"/>
  <c r="G48" i="3"/>
  <c r="H48" i="3"/>
  <c r="I48" i="3"/>
  <c r="J48" i="3"/>
  <c r="K48" i="3"/>
  <c r="L48" i="3"/>
  <c r="M48" i="3"/>
  <c r="D49" i="3"/>
  <c r="E49" i="3"/>
  <c r="F49" i="3"/>
  <c r="G49" i="3"/>
  <c r="H49" i="3"/>
  <c r="I49" i="3"/>
  <c r="J49" i="3"/>
  <c r="K49" i="3"/>
  <c r="L49" i="3"/>
  <c r="M49" i="3"/>
  <c r="D50" i="3"/>
  <c r="E50" i="3"/>
  <c r="F50" i="3"/>
  <c r="G50" i="3"/>
  <c r="H50" i="3"/>
  <c r="I50" i="3"/>
  <c r="J50" i="3"/>
  <c r="K50" i="3"/>
  <c r="L50" i="3"/>
  <c r="M50" i="3"/>
  <c r="D51" i="3"/>
  <c r="E51" i="3"/>
  <c r="F51" i="3"/>
  <c r="G51" i="3"/>
  <c r="H51" i="3"/>
  <c r="I51" i="3"/>
  <c r="J51" i="3"/>
  <c r="K51" i="3"/>
  <c r="L51" i="3"/>
  <c r="M51" i="3"/>
  <c r="D52" i="3"/>
  <c r="E52" i="3"/>
  <c r="F52" i="3"/>
  <c r="G52" i="3"/>
  <c r="H52" i="3"/>
  <c r="I52" i="3"/>
  <c r="J52" i="3"/>
  <c r="K52" i="3"/>
  <c r="L52" i="3"/>
  <c r="M52" i="3"/>
  <c r="D53" i="3"/>
  <c r="E53" i="3"/>
  <c r="F53" i="3"/>
  <c r="G53" i="3"/>
  <c r="H53" i="3"/>
  <c r="I53" i="3"/>
  <c r="J53" i="3"/>
  <c r="K53" i="3"/>
  <c r="L53" i="3"/>
  <c r="M53" i="3"/>
  <c r="D54" i="3"/>
  <c r="E54" i="3"/>
  <c r="F54" i="3"/>
  <c r="G54" i="3"/>
  <c r="H54" i="3"/>
  <c r="I54" i="3"/>
  <c r="J54" i="3"/>
  <c r="K54" i="3"/>
  <c r="L54" i="3"/>
  <c r="M54" i="3"/>
  <c r="D55" i="3"/>
  <c r="E55" i="3"/>
  <c r="F55" i="3"/>
  <c r="G55" i="3"/>
  <c r="H55" i="3"/>
  <c r="I55" i="3"/>
  <c r="J55" i="3"/>
  <c r="K55" i="3"/>
  <c r="L55" i="3"/>
  <c r="M55" i="3"/>
  <c r="D56" i="3"/>
  <c r="E56" i="3"/>
  <c r="F56" i="3"/>
  <c r="G56" i="3"/>
  <c r="H56" i="3"/>
  <c r="I56" i="3"/>
  <c r="J56" i="3"/>
  <c r="K56" i="3"/>
  <c r="L56" i="3"/>
  <c r="M56" i="3"/>
  <c r="D57" i="3"/>
  <c r="E57" i="3"/>
  <c r="F57" i="3"/>
  <c r="G57" i="3"/>
  <c r="H57" i="3"/>
  <c r="I57" i="3"/>
  <c r="J57" i="3"/>
  <c r="K57" i="3"/>
  <c r="L57" i="3"/>
  <c r="M57" i="3"/>
  <c r="D58" i="3"/>
  <c r="E58" i="3"/>
  <c r="F58" i="3"/>
  <c r="G58" i="3"/>
  <c r="H58" i="3"/>
  <c r="I58" i="3"/>
  <c r="J58" i="3"/>
  <c r="K58" i="3"/>
  <c r="L58" i="3"/>
  <c r="M58" i="3"/>
  <c r="D60" i="3"/>
  <c r="E60" i="3"/>
  <c r="F60" i="3"/>
  <c r="G60" i="3"/>
  <c r="H60" i="3"/>
  <c r="I60" i="3"/>
  <c r="J60" i="3"/>
  <c r="K60" i="3"/>
  <c r="L60" i="3"/>
  <c r="M60" i="3"/>
  <c r="D61" i="3"/>
  <c r="E61" i="3"/>
  <c r="F61" i="3"/>
  <c r="G61" i="3"/>
  <c r="H61" i="3"/>
  <c r="I61" i="3"/>
  <c r="J61" i="3"/>
  <c r="K61" i="3"/>
  <c r="L61" i="3"/>
  <c r="M61" i="3"/>
  <c r="D62" i="3"/>
  <c r="E62" i="3"/>
  <c r="F62" i="3"/>
  <c r="G62" i="3"/>
  <c r="H62" i="3"/>
  <c r="I62" i="3"/>
  <c r="J62" i="3"/>
  <c r="K62" i="3"/>
  <c r="L62" i="3"/>
  <c r="M62" i="3"/>
  <c r="D63" i="3"/>
  <c r="E63" i="3"/>
  <c r="F63" i="3"/>
  <c r="G63" i="3"/>
  <c r="H63" i="3"/>
  <c r="I63" i="3"/>
  <c r="J63" i="3"/>
  <c r="K63" i="3"/>
  <c r="L63" i="3"/>
  <c r="M63" i="3"/>
  <c r="D64" i="3"/>
  <c r="E64" i="3"/>
  <c r="F64" i="3"/>
  <c r="G64" i="3"/>
  <c r="H64" i="3"/>
  <c r="I64" i="3"/>
  <c r="J64" i="3"/>
  <c r="K64" i="3"/>
  <c r="L64" i="3"/>
  <c r="M64" i="3"/>
  <c r="D65" i="3"/>
  <c r="E65" i="3"/>
  <c r="F65" i="3"/>
  <c r="G65" i="3"/>
  <c r="H65" i="3"/>
  <c r="I65" i="3"/>
  <c r="J65" i="3"/>
  <c r="K65" i="3"/>
  <c r="L65" i="3"/>
  <c r="M65" i="3"/>
  <c r="D66" i="3"/>
  <c r="E66" i="3"/>
  <c r="F66" i="3"/>
  <c r="G66" i="3"/>
  <c r="H66" i="3"/>
  <c r="I66" i="3"/>
  <c r="J66" i="3"/>
  <c r="K66" i="3"/>
  <c r="L66" i="3"/>
  <c r="M66" i="3"/>
  <c r="D67" i="3"/>
  <c r="E67" i="3"/>
  <c r="F67" i="3"/>
  <c r="G67" i="3"/>
  <c r="H67" i="3"/>
  <c r="I67" i="3"/>
  <c r="J67" i="3"/>
  <c r="K67" i="3"/>
  <c r="L67" i="3"/>
  <c r="M67" i="3"/>
  <c r="D68" i="3"/>
  <c r="E68" i="3"/>
  <c r="F68" i="3"/>
  <c r="G68" i="3"/>
  <c r="H68" i="3"/>
  <c r="I68" i="3"/>
  <c r="J68" i="3"/>
  <c r="K68" i="3"/>
  <c r="L68" i="3"/>
  <c r="M68" i="3"/>
  <c r="D69" i="3"/>
  <c r="E69" i="3"/>
  <c r="F69" i="3"/>
  <c r="G69" i="3"/>
  <c r="H69" i="3"/>
  <c r="I69" i="3"/>
  <c r="J69" i="3"/>
  <c r="K69" i="3"/>
  <c r="L69" i="3"/>
  <c r="M69" i="3"/>
  <c r="D70" i="3"/>
  <c r="E70" i="3"/>
  <c r="F70" i="3"/>
  <c r="G70" i="3"/>
  <c r="H70" i="3"/>
  <c r="I70" i="3"/>
  <c r="J70" i="3"/>
  <c r="K70" i="3"/>
  <c r="L70" i="3"/>
  <c r="M70" i="3"/>
  <c r="D71" i="3"/>
  <c r="E71" i="3"/>
  <c r="F71" i="3"/>
  <c r="G71" i="3"/>
  <c r="H71" i="3"/>
  <c r="I71" i="3"/>
  <c r="J71" i="3"/>
  <c r="K71" i="3"/>
  <c r="L71" i="3"/>
  <c r="M7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60" i="3"/>
  <c r="C61" i="3"/>
  <c r="C62" i="3"/>
  <c r="C63" i="3"/>
  <c r="C64" i="3"/>
  <c r="C65" i="3"/>
  <c r="C66" i="3"/>
  <c r="C67" i="3"/>
  <c r="C68" i="3"/>
  <c r="C69" i="3"/>
  <c r="C70" i="3"/>
  <c r="C71" i="3"/>
  <c r="C41" i="3"/>
  <c r="M72" i="3"/>
  <c r="L72" i="3"/>
  <c r="K72" i="3"/>
  <c r="J72" i="3"/>
  <c r="I72" i="3"/>
  <c r="H72" i="3"/>
  <c r="G72" i="3"/>
  <c r="F72" i="3"/>
  <c r="E72" i="3"/>
  <c r="D72" i="3"/>
  <c r="C72" i="3"/>
</calcChain>
</file>

<file path=xl/sharedStrings.xml><?xml version="1.0" encoding="utf-8"?>
<sst xmlns="http://schemas.openxmlformats.org/spreadsheetml/2006/main" count="96" uniqueCount="52">
  <si>
    <t>VENTANAS</t>
  </si>
  <si>
    <t>VALPARAISO</t>
  </si>
  <si>
    <t>TOCOPILLA</t>
  </si>
  <si>
    <t>TALCAHUANO</t>
  </si>
  <si>
    <t>SAN VICENTE</t>
  </si>
  <si>
    <t>SAN ANTONIO</t>
  </si>
  <si>
    <t>QUINTERO</t>
  </si>
  <si>
    <t>PUNTA ARENAS</t>
  </si>
  <si>
    <t>PUERTO WILLIAMS</t>
  </si>
  <si>
    <t>PUERTO MONTT</t>
  </si>
  <si>
    <t>PUERTO ANGAMOS</t>
  </si>
  <si>
    <t>PENCO</t>
  </si>
  <si>
    <t>PATILLOS</t>
  </si>
  <si>
    <t>NATALES</t>
  </si>
  <si>
    <t>MICHILLA</t>
  </si>
  <si>
    <t>MEJILLONES</t>
  </si>
  <si>
    <t>LIRQUEN</t>
  </si>
  <si>
    <t>IQUIQUE</t>
  </si>
  <si>
    <t>HUASCO / GUACOLDA</t>
  </si>
  <si>
    <t>GUAYACAN</t>
  </si>
  <si>
    <t>CORRAL</t>
  </si>
  <si>
    <t>CORONEL</t>
  </si>
  <si>
    <t>COQUIMBO</t>
  </si>
  <si>
    <t>CHANARAL / BARQUITO</t>
  </si>
  <si>
    <t>CHACABUCO / PUERTO AYSEN</t>
  </si>
  <si>
    <t>CALDERA</t>
  </si>
  <si>
    <t>CALBUCO</t>
  </si>
  <si>
    <t>CABO NEGRO</t>
  </si>
  <si>
    <t>ARICA</t>
  </si>
  <si>
    <t>ANTOFAGASTA</t>
  </si>
  <si>
    <t>IMPORTACIONES POR LUGAR DE INGRESO</t>
  </si>
  <si>
    <t>TOTAL</t>
  </si>
  <si>
    <t>Periodo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</si>
  <si>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Declaraciones de Ingreso (DIN); importaciones a titulo definitivo ajustadas con sus documentos modificatorios. Servicio Nacional de Aduanas</t>
    </r>
  </si>
  <si>
    <t>Peso en Toneladas</t>
  </si>
  <si>
    <t>Variaciones respecto al mes anterior</t>
  </si>
  <si>
    <t>Total general</t>
  </si>
  <si>
    <t>Enero - 2017</t>
  </si>
  <si>
    <t>Febrero - 2017</t>
  </si>
  <si>
    <t>Marzo - 2017</t>
  </si>
  <si>
    <t>Abril - 2017</t>
  </si>
  <si>
    <t>Mayo - 2017</t>
  </si>
  <si>
    <t>Junio - 2017</t>
  </si>
  <si>
    <t>Julio - 2017</t>
  </si>
  <si>
    <t>Agosto - 2017</t>
  </si>
  <si>
    <t>Septiembre - 2017</t>
  </si>
  <si>
    <t>Octubre - 2017</t>
  </si>
  <si>
    <t>Noviembre - 2017</t>
  </si>
  <si>
    <t>Diciembre - 2017</t>
  </si>
  <si>
    <t>Ene - Dic 2017</t>
  </si>
  <si>
    <t>PATACHE</t>
  </si>
  <si>
    <t>Lugar de Ingreso (Puerto)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</si>
</sst>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-;\-* #,##0.0_-;_-* &quot;-&quot;??_-;_-@_-"/>
    <numFmt numFmtId="165" formatCode="#,##0.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4" borderId="0" xfId="0" applyFill="1"/>
    <xf numFmtId="0" fontId="3" fillId="4" borderId="0" xfId="0" applyFont="1" applyFill="1"/>
    <xf numFmtId="164" fontId="1" fillId="5" borderId="0" xfId="0" applyNumberFormat="1" applyFont="1" applyFill="1" applyBorder="1"/>
    <xf numFmtId="0" fontId="1" fillId="3" borderId="1" xfId="0" applyFont="1" applyFill="1" applyBorder="1"/>
    <xf numFmtId="0" fontId="1" fillId="3" borderId="3" xfId="0" applyFont="1" applyFill="1" applyBorder="1" applyAlignment="1">
      <alignment horizontal="left"/>
    </xf>
    <xf numFmtId="164" fontId="1" fillId="3" borderId="3" xfId="0" applyNumberFormat="1" applyFont="1" applyFill="1" applyBorder="1"/>
    <xf numFmtId="0" fontId="0" fillId="0" borderId="2" xfId="0" applyBorder="1" applyAlignment="1">
      <alignment horizontal="left"/>
    </xf>
    <xf numFmtId="165" fontId="0" fillId="0" borderId="4" xfId="0" applyNumberFormat="1" applyBorder="1"/>
    <xf numFmtId="165" fontId="0" fillId="0" borderId="2" xfId="0" applyNumberFormat="1" applyBorder="1"/>
    <xf numFmtId="0" fontId="1" fillId="3" borderId="8" xfId="0" applyFont="1" applyFill="1" applyBorder="1" applyAlignment="1"/>
    <xf numFmtId="0" fontId="1" fillId="3" borderId="9" xfId="0" applyFont="1" applyFill="1" applyBorder="1" applyAlignment="1"/>
    <xf numFmtId="49" fontId="1" fillId="3" borderId="10" xfId="0" applyNumberFormat="1" applyFont="1" applyFill="1" applyBorder="1"/>
    <xf numFmtId="49" fontId="1" fillId="3" borderId="1" xfId="0" applyNumberFormat="1" applyFont="1" applyFill="1" applyBorder="1"/>
    <xf numFmtId="166" fontId="0" fillId="0" borderId="4" xfId="0" applyNumberFormat="1" applyBorder="1"/>
    <xf numFmtId="166" fontId="0" fillId="0" borderId="2" xfId="0" applyNumberFormat="1" applyBorder="1"/>
    <xf numFmtId="0" fontId="1" fillId="3" borderId="1" xfId="0" applyFont="1" applyFill="1" applyBorder="1" applyAlignment="1">
      <alignment horizontal="left"/>
    </xf>
    <xf numFmtId="166" fontId="1" fillId="3" borderId="10" xfId="0" applyNumberFormat="1" applyFont="1" applyFill="1" applyBorder="1"/>
    <xf numFmtId="166" fontId="1" fillId="3" borderId="1" xfId="0" applyNumberFormat="1" applyFont="1" applyFill="1" applyBorder="1"/>
    <xf numFmtId="49" fontId="1" fillId="3" borderId="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N1"/>
    </sheetView>
  </sheetViews>
  <sheetFormatPr baseColWidth="10" defaultColWidth="11.44140625" defaultRowHeight="14.4" x14ac:dyDescent="0.3"/>
  <cols>
    <col min="1" max="1" width="41.5546875" style="1" customWidth="1"/>
    <col min="2" max="2" width="12" style="1" bestFit="1" customWidth="1"/>
    <col min="3" max="3" width="13" style="1" bestFit="1" customWidth="1"/>
    <col min="4" max="8" width="12" style="1" bestFit="1" customWidth="1"/>
    <col min="9" max="9" width="12.44140625" style="1" bestFit="1" customWidth="1"/>
    <col min="10" max="10" width="16.33203125" style="1" bestFit="1" customWidth="1"/>
    <col min="11" max="11" width="13.33203125" style="1" bestFit="1" customWidth="1"/>
    <col min="12" max="12" width="15.88671875" style="1" bestFit="1" customWidth="1"/>
    <col min="13" max="13" width="15" style="1" bestFit="1" customWidth="1"/>
    <col min="14" max="14" width="13" style="1" bestFit="1" customWidth="1"/>
    <col min="15" max="16384" width="11.44140625" style="1"/>
  </cols>
  <sheetData>
    <row r="1" spans="1:14" ht="15" thickBot="1" x14ac:dyDescent="0.3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thickBot="1" x14ac:dyDescent="0.35">
      <c r="A2" s="4" t="s">
        <v>34</v>
      </c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3" t="s">
        <v>49</v>
      </c>
    </row>
    <row r="3" spans="1:14" ht="15" thickBot="1" x14ac:dyDescent="0.35">
      <c r="A3" s="4" t="s">
        <v>51</v>
      </c>
      <c r="B3" s="19" t="s">
        <v>37</v>
      </c>
      <c r="C3" s="19" t="s">
        <v>38</v>
      </c>
      <c r="D3" s="19" t="s">
        <v>39</v>
      </c>
      <c r="E3" s="19" t="s">
        <v>40</v>
      </c>
      <c r="F3" s="19" t="s">
        <v>41</v>
      </c>
      <c r="G3" s="19" t="s">
        <v>42</v>
      </c>
      <c r="H3" s="19" t="s">
        <v>43</v>
      </c>
      <c r="I3" s="19" t="s">
        <v>44</v>
      </c>
      <c r="J3" s="19" t="s">
        <v>45</v>
      </c>
      <c r="K3" s="19" t="s">
        <v>46</v>
      </c>
      <c r="L3" s="19" t="s">
        <v>47</v>
      </c>
      <c r="M3" s="20" t="s">
        <v>48</v>
      </c>
      <c r="N3" s="24"/>
    </row>
    <row r="4" spans="1:14" x14ac:dyDescent="0.3">
      <c r="A4" s="7" t="s">
        <v>29</v>
      </c>
      <c r="B4" s="8">
        <v>73501.564930000008</v>
      </c>
      <c r="C4" s="9">
        <v>48908.27261</v>
      </c>
      <c r="D4" s="9">
        <v>52737.23272</v>
      </c>
      <c r="E4" s="9">
        <v>45837.181069999999</v>
      </c>
      <c r="F4" s="9">
        <v>61087.18922</v>
      </c>
      <c r="G4" s="9">
        <v>51495.948389999998</v>
      </c>
      <c r="H4" s="9">
        <v>53774.784979999997</v>
      </c>
      <c r="I4" s="9">
        <v>41696.965630000006</v>
      </c>
      <c r="J4" s="9">
        <v>60727.830969999995</v>
      </c>
      <c r="K4" s="9">
        <v>59105.993499999997</v>
      </c>
      <c r="L4" s="9">
        <v>76318.061790000007</v>
      </c>
      <c r="M4" s="9">
        <v>47479.730490000002</v>
      </c>
      <c r="N4" s="9">
        <f>SUM(B4:M4)</f>
        <v>672670.75630000001</v>
      </c>
    </row>
    <row r="5" spans="1:14" x14ac:dyDescent="0.3">
      <c r="A5" s="7" t="s">
        <v>28</v>
      </c>
      <c r="B5" s="8">
        <v>8098.4242999999997</v>
      </c>
      <c r="C5" s="9">
        <v>6332.6668499999996</v>
      </c>
      <c r="D5" s="9">
        <v>6876.7657199999994</v>
      </c>
      <c r="E5" s="9">
        <v>3038.2637100000002</v>
      </c>
      <c r="F5" s="9">
        <v>14963.753789999999</v>
      </c>
      <c r="G5" s="9">
        <v>2673.2076299999999</v>
      </c>
      <c r="H5" s="9">
        <v>3303.3957400000004</v>
      </c>
      <c r="I5" s="9">
        <v>12420.33733</v>
      </c>
      <c r="J5" s="9">
        <v>2097.3846899999999</v>
      </c>
      <c r="K5" s="9">
        <v>2374.3110200000001</v>
      </c>
      <c r="L5" s="9">
        <v>2231.3389700000002</v>
      </c>
      <c r="M5" s="9">
        <v>2743.9746500000001</v>
      </c>
      <c r="N5" s="9">
        <f t="shared" ref="N5:N34" si="0">SUM(B5:M5)</f>
        <v>67153.824399999998</v>
      </c>
    </row>
    <row r="6" spans="1:14" x14ac:dyDescent="0.3">
      <c r="A6" s="7" t="s">
        <v>27</v>
      </c>
      <c r="B6" s="8">
        <v>25.15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249.21299999999999</v>
      </c>
      <c r="K6" s="9">
        <v>0</v>
      </c>
      <c r="L6" s="9">
        <v>0</v>
      </c>
      <c r="M6" s="9">
        <v>0</v>
      </c>
      <c r="N6" s="9">
        <f t="shared" si="0"/>
        <v>274.363</v>
      </c>
    </row>
    <row r="7" spans="1:14" x14ac:dyDescent="0.3">
      <c r="A7" s="7" t="s">
        <v>26</v>
      </c>
      <c r="B7" s="8">
        <v>0</v>
      </c>
      <c r="C7" s="9">
        <v>46200</v>
      </c>
      <c r="D7" s="9">
        <v>0</v>
      </c>
      <c r="E7" s="9">
        <v>10607.514999999999</v>
      </c>
      <c r="F7" s="9">
        <v>54852.639999999999</v>
      </c>
      <c r="G7" s="9">
        <v>0</v>
      </c>
      <c r="H7" s="9">
        <v>12703.95</v>
      </c>
      <c r="I7" s="9">
        <v>48215.44</v>
      </c>
      <c r="J7" s="9">
        <v>1381.74</v>
      </c>
      <c r="K7" s="9">
        <v>0</v>
      </c>
      <c r="L7" s="9">
        <v>102545.05899999999</v>
      </c>
      <c r="M7" s="9">
        <v>0</v>
      </c>
      <c r="N7" s="9">
        <f t="shared" si="0"/>
        <v>276506.34399999998</v>
      </c>
    </row>
    <row r="8" spans="1:14" x14ac:dyDescent="0.3">
      <c r="A8" s="7" t="s">
        <v>25</v>
      </c>
      <c r="B8" s="8">
        <v>29366.149739999997</v>
      </c>
      <c r="C8" s="9">
        <v>26724.87412</v>
      </c>
      <c r="D8" s="9">
        <v>26144.54132</v>
      </c>
      <c r="E8" s="9">
        <v>20711.677670000001</v>
      </c>
      <c r="F8" s="9">
        <v>17718.685600000001</v>
      </c>
      <c r="G8" s="9">
        <v>32040.285</v>
      </c>
      <c r="H8" s="9">
        <v>26057.861690000002</v>
      </c>
      <c r="I8" s="9">
        <v>28848.640309999999</v>
      </c>
      <c r="J8" s="9">
        <v>32977.369170000005</v>
      </c>
      <c r="K8" s="9">
        <v>20315.51829</v>
      </c>
      <c r="L8" s="9">
        <v>33088.320540000001</v>
      </c>
      <c r="M8" s="9">
        <v>30088.922640000001</v>
      </c>
      <c r="N8" s="9">
        <f t="shared" si="0"/>
        <v>324082.84609000001</v>
      </c>
    </row>
    <row r="9" spans="1:14" x14ac:dyDescent="0.3">
      <c r="A9" s="7" t="s">
        <v>24</v>
      </c>
      <c r="B9" s="8">
        <v>66.506910000000005</v>
      </c>
      <c r="C9" s="9">
        <v>0</v>
      </c>
      <c r="D9" s="9">
        <v>1.85</v>
      </c>
      <c r="E9" s="9">
        <v>0</v>
      </c>
      <c r="F9" s="9">
        <v>0</v>
      </c>
      <c r="G9" s="9">
        <v>0</v>
      </c>
      <c r="H9" s="9">
        <v>13.6</v>
      </c>
      <c r="I9" s="9">
        <v>8.1576800000000009</v>
      </c>
      <c r="J9" s="9">
        <v>0</v>
      </c>
      <c r="K9" s="9">
        <v>0</v>
      </c>
      <c r="L9" s="9">
        <v>0</v>
      </c>
      <c r="M9" s="9">
        <v>0</v>
      </c>
      <c r="N9" s="9">
        <f t="shared" si="0"/>
        <v>90.114589999999993</v>
      </c>
    </row>
    <row r="10" spans="1:14" x14ac:dyDescent="0.3">
      <c r="A10" s="7" t="s">
        <v>23</v>
      </c>
      <c r="B10" s="8">
        <v>11883.409</v>
      </c>
      <c r="C10" s="9">
        <v>20425.977999999999</v>
      </c>
      <c r="D10" s="9">
        <v>32964.868499999997</v>
      </c>
      <c r="E10" s="9">
        <v>27360.995500000001</v>
      </c>
      <c r="F10" s="9">
        <v>12512.547</v>
      </c>
      <c r="G10" s="9">
        <v>18052.316999999999</v>
      </c>
      <c r="H10" s="9">
        <v>30253.519</v>
      </c>
      <c r="I10" s="9">
        <v>36453.013159999995</v>
      </c>
      <c r="J10" s="9">
        <v>31052.68</v>
      </c>
      <c r="K10" s="9">
        <v>23772.481</v>
      </c>
      <c r="L10" s="9">
        <v>16421.115000000002</v>
      </c>
      <c r="M10" s="9">
        <v>9831.7980000000007</v>
      </c>
      <c r="N10" s="9">
        <f t="shared" si="0"/>
        <v>270984.72116000002</v>
      </c>
    </row>
    <row r="11" spans="1:14" x14ac:dyDescent="0.3">
      <c r="A11" s="7" t="s">
        <v>22</v>
      </c>
      <c r="B11" s="8">
        <v>2956.6660000000002</v>
      </c>
      <c r="C11" s="9">
        <v>3320.8629999999998</v>
      </c>
      <c r="D11" s="9">
        <v>23049.881100000002</v>
      </c>
      <c r="E11" s="9">
        <v>1750</v>
      </c>
      <c r="F11" s="9">
        <v>7624.308</v>
      </c>
      <c r="G11" s="9">
        <v>85.62</v>
      </c>
      <c r="H11" s="9">
        <v>9450.7749999999996</v>
      </c>
      <c r="I11" s="9">
        <v>26069.141</v>
      </c>
      <c r="J11" s="9">
        <v>5613.6559999999999</v>
      </c>
      <c r="K11" s="9">
        <v>10784.521000000001</v>
      </c>
      <c r="L11" s="9">
        <v>14148.92</v>
      </c>
      <c r="M11" s="9">
        <v>4345.6790000000001</v>
      </c>
      <c r="N11" s="9">
        <f t="shared" si="0"/>
        <v>109200.03010000002</v>
      </c>
    </row>
    <row r="12" spans="1:14" x14ac:dyDescent="0.3">
      <c r="A12" s="7" t="s">
        <v>21</v>
      </c>
      <c r="B12" s="8">
        <v>276438.28074000002</v>
      </c>
      <c r="C12" s="9">
        <v>186870.75803999999</v>
      </c>
      <c r="D12" s="9">
        <v>230400.45184999998</v>
      </c>
      <c r="E12" s="9">
        <v>327328.04206999997</v>
      </c>
      <c r="F12" s="9">
        <v>232556.07065000001</v>
      </c>
      <c r="G12" s="9">
        <v>260941.14852000002</v>
      </c>
      <c r="H12" s="9">
        <v>194382.85672000001</v>
      </c>
      <c r="I12" s="9">
        <v>368097.22563999996</v>
      </c>
      <c r="J12" s="9">
        <v>279520.42001999996</v>
      </c>
      <c r="K12" s="9">
        <v>228991.94949</v>
      </c>
      <c r="L12" s="9">
        <v>56535.860549999998</v>
      </c>
      <c r="M12" s="9">
        <v>277533.94105999998</v>
      </c>
      <c r="N12" s="9">
        <f t="shared" si="0"/>
        <v>2919597.0053500002</v>
      </c>
    </row>
    <row r="13" spans="1:14" x14ac:dyDescent="0.3">
      <c r="A13" s="7" t="s">
        <v>20</v>
      </c>
      <c r="B13" s="8">
        <v>0</v>
      </c>
      <c r="C13" s="9">
        <v>0</v>
      </c>
      <c r="D13" s="9">
        <v>12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f t="shared" si="0"/>
        <v>12</v>
      </c>
    </row>
    <row r="14" spans="1:14" x14ac:dyDescent="0.3">
      <c r="A14" s="7" t="s">
        <v>19</v>
      </c>
      <c r="B14" s="8">
        <v>6609.6949999999997</v>
      </c>
      <c r="C14" s="9">
        <v>4934.2070700000004</v>
      </c>
      <c r="D14" s="9">
        <v>2436.2620000000002</v>
      </c>
      <c r="E14" s="9">
        <v>2299.9690000000001</v>
      </c>
      <c r="F14" s="9">
        <v>7768.8559999999998</v>
      </c>
      <c r="G14" s="9">
        <v>6091.9279999999999</v>
      </c>
      <c r="H14" s="9">
        <v>8852.6790000000001</v>
      </c>
      <c r="I14" s="9">
        <v>4899.4669999999996</v>
      </c>
      <c r="J14" s="9">
        <v>2096.61</v>
      </c>
      <c r="K14" s="9">
        <v>2058.4699999999998</v>
      </c>
      <c r="L14" s="9">
        <v>5039.5050000000001</v>
      </c>
      <c r="M14" s="9">
        <v>2740.9720000000002</v>
      </c>
      <c r="N14" s="9">
        <f t="shared" si="0"/>
        <v>55828.620069999997</v>
      </c>
    </row>
    <row r="15" spans="1:14" x14ac:dyDescent="0.3">
      <c r="A15" s="7" t="s">
        <v>18</v>
      </c>
      <c r="B15" s="8">
        <v>7361.4684000000007</v>
      </c>
      <c r="C15" s="9">
        <v>142659.79999999999</v>
      </c>
      <c r="D15" s="9">
        <v>59678.1</v>
      </c>
      <c r="E15" s="9">
        <v>182474.27100000001</v>
      </c>
      <c r="F15" s="9">
        <v>110848.3</v>
      </c>
      <c r="G15" s="9">
        <v>69325.725000000006</v>
      </c>
      <c r="H15" s="9">
        <v>4049.8319999999999</v>
      </c>
      <c r="I15" s="9">
        <v>221937.36783999999</v>
      </c>
      <c r="J15" s="9">
        <v>67884.577999999994</v>
      </c>
      <c r="K15" s="9">
        <v>0</v>
      </c>
      <c r="L15" s="9">
        <v>56947</v>
      </c>
      <c r="M15" s="9">
        <v>166244.14059</v>
      </c>
      <c r="N15" s="9">
        <f t="shared" si="0"/>
        <v>1089410.58283</v>
      </c>
    </row>
    <row r="16" spans="1:14" x14ac:dyDescent="0.3">
      <c r="A16" s="7" t="s">
        <v>17</v>
      </c>
      <c r="B16" s="8">
        <v>4157.06034</v>
      </c>
      <c r="C16" s="9">
        <v>3624.3084900000003</v>
      </c>
      <c r="D16" s="9">
        <v>2765.9342499999998</v>
      </c>
      <c r="E16" s="9">
        <v>5137.4930700000004</v>
      </c>
      <c r="F16" s="9">
        <v>8345.8784099999993</v>
      </c>
      <c r="G16" s="9">
        <v>4074.0171800000003</v>
      </c>
      <c r="H16" s="9">
        <v>4534.8435499999996</v>
      </c>
      <c r="I16" s="9">
        <v>12740.460730000001</v>
      </c>
      <c r="J16" s="9">
        <v>8640.6650300000001</v>
      </c>
      <c r="K16" s="9">
        <v>7704.3140000000003</v>
      </c>
      <c r="L16" s="9">
        <v>6892.0904299999993</v>
      </c>
      <c r="M16" s="9">
        <v>5171.9041299999999</v>
      </c>
      <c r="N16" s="9">
        <f t="shared" si="0"/>
        <v>73788.969609999986</v>
      </c>
    </row>
    <row r="17" spans="1:14" x14ac:dyDescent="0.3">
      <c r="A17" s="7" t="s">
        <v>16</v>
      </c>
      <c r="B17" s="8">
        <v>39567.989780000004</v>
      </c>
      <c r="C17" s="9">
        <v>41176.31338</v>
      </c>
      <c r="D17" s="9">
        <v>38309.780159999995</v>
      </c>
      <c r="E17" s="9">
        <v>87723.627160000004</v>
      </c>
      <c r="F17" s="9">
        <v>51137.79219</v>
      </c>
      <c r="G17" s="9">
        <v>68903.849249999999</v>
      </c>
      <c r="H17" s="9">
        <v>53256.6662</v>
      </c>
      <c r="I17" s="9">
        <v>137283.79084999999</v>
      </c>
      <c r="J17" s="9">
        <v>53652.201710000001</v>
      </c>
      <c r="K17" s="9">
        <v>23083.951649999999</v>
      </c>
      <c r="L17" s="9">
        <v>37700.900600000001</v>
      </c>
      <c r="M17" s="9">
        <v>24442.449420000001</v>
      </c>
      <c r="N17" s="9">
        <f t="shared" si="0"/>
        <v>656239.31235000002</v>
      </c>
    </row>
    <row r="18" spans="1:14" x14ac:dyDescent="0.3">
      <c r="A18" s="7" t="s">
        <v>15</v>
      </c>
      <c r="B18" s="8">
        <v>471732.73798000003</v>
      </c>
      <c r="C18" s="9">
        <v>479967.11794000003</v>
      </c>
      <c r="D18" s="9">
        <v>524355.93743000005</v>
      </c>
      <c r="E18" s="9">
        <v>491385.78910000005</v>
      </c>
      <c r="F18" s="9">
        <v>569919.00728999998</v>
      </c>
      <c r="G18" s="9">
        <v>558836.71465999994</v>
      </c>
      <c r="H18" s="9">
        <v>501062.00458999997</v>
      </c>
      <c r="I18" s="9">
        <v>768027.40217999998</v>
      </c>
      <c r="J18" s="9">
        <v>454059.50361000001</v>
      </c>
      <c r="K18" s="9">
        <v>690397.68859000003</v>
      </c>
      <c r="L18" s="9">
        <v>467131.05426999996</v>
      </c>
      <c r="M18" s="9">
        <v>452294.93401999999</v>
      </c>
      <c r="N18" s="9">
        <f t="shared" si="0"/>
        <v>6429169.8916600002</v>
      </c>
    </row>
    <row r="19" spans="1:14" x14ac:dyDescent="0.3">
      <c r="A19" s="7" t="s">
        <v>14</v>
      </c>
      <c r="B19" s="8">
        <v>24461.455000000002</v>
      </c>
      <c r="C19" s="9">
        <v>13429.54</v>
      </c>
      <c r="D19" s="9">
        <v>19725.616999999998</v>
      </c>
      <c r="E19" s="9">
        <v>30356.277999999998</v>
      </c>
      <c r="F19" s="9">
        <v>14947.996999999999</v>
      </c>
      <c r="G19" s="9">
        <v>13494.813</v>
      </c>
      <c r="H19" s="9">
        <v>0</v>
      </c>
      <c r="I19" s="9">
        <v>0</v>
      </c>
      <c r="J19" s="9">
        <v>0</v>
      </c>
      <c r="K19" s="9">
        <v>683.17600000000004</v>
      </c>
      <c r="L19" s="9">
        <v>0</v>
      </c>
      <c r="M19" s="9">
        <v>9.0570000000000004</v>
      </c>
      <c r="N19" s="9">
        <f t="shared" si="0"/>
        <v>117107.933</v>
      </c>
    </row>
    <row r="20" spans="1:14" x14ac:dyDescent="0.3">
      <c r="A20" s="7" t="s">
        <v>13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spans="1:14" x14ac:dyDescent="0.3">
      <c r="A21" s="7" t="s">
        <v>50</v>
      </c>
      <c r="B21" s="8">
        <v>47093.97</v>
      </c>
      <c r="C21" s="9">
        <v>5280.51</v>
      </c>
      <c r="D21" s="9">
        <v>44571.45</v>
      </c>
      <c r="E21" s="9">
        <v>0</v>
      </c>
      <c r="F21" s="9">
        <v>49364</v>
      </c>
      <c r="G21" s="9">
        <v>0</v>
      </c>
      <c r="H21" s="9">
        <v>5047.84</v>
      </c>
      <c r="I21" s="9">
        <v>46668.6</v>
      </c>
      <c r="J21" s="9">
        <v>5340.96</v>
      </c>
      <c r="K21" s="9">
        <v>44202.6</v>
      </c>
      <c r="L21" s="9">
        <v>5946.61</v>
      </c>
      <c r="M21" s="9">
        <v>0</v>
      </c>
      <c r="N21" s="9">
        <f t="shared" si="0"/>
        <v>253516.53999999998</v>
      </c>
    </row>
    <row r="22" spans="1:14" x14ac:dyDescent="0.3">
      <c r="A22" s="7" t="s">
        <v>12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</row>
    <row r="23" spans="1:14" x14ac:dyDescent="0.3">
      <c r="A23" s="7" t="s">
        <v>11</v>
      </c>
      <c r="B23" s="8">
        <v>18854.698</v>
      </c>
      <c r="C23" s="9">
        <v>24.571999999999999</v>
      </c>
      <c r="D23" s="9">
        <v>6.4279999999999999</v>
      </c>
      <c r="E23" s="9">
        <v>43094.267999999996</v>
      </c>
      <c r="F23" s="9">
        <v>45401.622000000003</v>
      </c>
      <c r="G23" s="9">
        <v>23590.17</v>
      </c>
      <c r="H23" s="9">
        <v>17013.349999999999</v>
      </c>
      <c r="I23" s="9">
        <v>23523.82</v>
      </c>
      <c r="J23" s="9">
        <v>59996.04</v>
      </c>
      <c r="K23" s="9">
        <v>32072.240000000002</v>
      </c>
      <c r="L23" s="9">
        <v>20246.21</v>
      </c>
      <c r="M23" s="9">
        <v>7097.8969999999999</v>
      </c>
      <c r="N23" s="9">
        <f t="shared" si="0"/>
        <v>290921.31500000006</v>
      </c>
    </row>
    <row r="24" spans="1:14" x14ac:dyDescent="0.3">
      <c r="A24" s="7" t="s">
        <v>10</v>
      </c>
      <c r="B24" s="8">
        <v>77034.002829999998</v>
      </c>
      <c r="C24" s="9">
        <v>72292.730629999991</v>
      </c>
      <c r="D24" s="9">
        <v>104191.16684999999</v>
      </c>
      <c r="E24" s="9">
        <v>81409.827010000008</v>
      </c>
      <c r="F24" s="9">
        <v>222009.53599</v>
      </c>
      <c r="G24" s="9">
        <v>138762.51237000001</v>
      </c>
      <c r="H24" s="9">
        <v>143380.44027000002</v>
      </c>
      <c r="I24" s="9">
        <v>154483.54324</v>
      </c>
      <c r="J24" s="9">
        <v>263559.64958000003</v>
      </c>
      <c r="K24" s="9">
        <v>179937.19227999999</v>
      </c>
      <c r="L24" s="9">
        <v>131380.54639999999</v>
      </c>
      <c r="M24" s="9">
        <v>175291.79662000001</v>
      </c>
      <c r="N24" s="9">
        <f t="shared" si="0"/>
        <v>1743732.94407</v>
      </c>
    </row>
    <row r="25" spans="1:14" x14ac:dyDescent="0.3">
      <c r="A25" s="7" t="s">
        <v>9</v>
      </c>
      <c r="B25" s="8">
        <v>35107.385999999999</v>
      </c>
      <c r="C25" s="9">
        <v>37536.177000000003</v>
      </c>
      <c r="D25" s="9">
        <v>43464.885999999999</v>
      </c>
      <c r="E25" s="9">
        <v>62175.377</v>
      </c>
      <c r="F25" s="9">
        <v>29287.053</v>
      </c>
      <c r="G25" s="9">
        <v>64828.69</v>
      </c>
      <c r="H25" s="9">
        <v>68701.289999999994</v>
      </c>
      <c r="I25" s="9">
        <v>31689.54</v>
      </c>
      <c r="J25" s="9">
        <v>33819.760000000002</v>
      </c>
      <c r="K25" s="9">
        <v>52243.22</v>
      </c>
      <c r="L25" s="9">
        <v>53049.75</v>
      </c>
      <c r="M25" s="9">
        <v>76095.137000000002</v>
      </c>
      <c r="N25" s="9">
        <f t="shared" si="0"/>
        <v>587998.26599999995</v>
      </c>
    </row>
    <row r="26" spans="1:14" x14ac:dyDescent="0.3">
      <c r="A26" s="7" t="s">
        <v>8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spans="1:14" x14ac:dyDescent="0.3">
      <c r="A27" s="7" t="s">
        <v>7</v>
      </c>
      <c r="B27" s="8">
        <v>7.4539999999999997</v>
      </c>
      <c r="C27" s="9">
        <v>9299.2810000000009</v>
      </c>
      <c r="D27" s="9">
        <v>2.6349999999999998</v>
      </c>
      <c r="E27" s="9">
        <v>0</v>
      </c>
      <c r="F27" s="9">
        <v>0</v>
      </c>
      <c r="G27" s="9">
        <v>0</v>
      </c>
      <c r="H27" s="9">
        <v>291.44228000000004</v>
      </c>
      <c r="I27" s="9">
        <v>84.924999999999997</v>
      </c>
      <c r="J27" s="9">
        <v>1.73</v>
      </c>
      <c r="K27" s="9">
        <v>27.279949999999999</v>
      </c>
      <c r="L27" s="9">
        <v>901.32</v>
      </c>
      <c r="M27" s="9">
        <v>399.339</v>
      </c>
      <c r="N27" s="9">
        <f t="shared" si="0"/>
        <v>11015.406229999999</v>
      </c>
    </row>
    <row r="28" spans="1:14" x14ac:dyDescent="0.3">
      <c r="A28" s="7" t="s">
        <v>6</v>
      </c>
      <c r="B28" s="8">
        <v>849341.3873200001</v>
      </c>
      <c r="C28" s="9">
        <v>754917.13552999997</v>
      </c>
      <c r="D28" s="9">
        <v>918107.64127000002</v>
      </c>
      <c r="E28" s="9">
        <v>763983.03086000006</v>
      </c>
      <c r="F28" s="9">
        <v>849764.28832000005</v>
      </c>
      <c r="G28" s="9">
        <v>1150198.9663800001</v>
      </c>
      <c r="H28" s="9">
        <v>657073.49303999997</v>
      </c>
      <c r="I28" s="9">
        <v>1162752.1005599999</v>
      </c>
      <c r="J28" s="9">
        <v>631331.38371000008</v>
      </c>
      <c r="K28" s="9">
        <v>836054.27425000002</v>
      </c>
      <c r="L28" s="9">
        <v>769565.12003999995</v>
      </c>
      <c r="M28" s="9">
        <v>824946.05397999997</v>
      </c>
      <c r="N28" s="9">
        <f t="shared" si="0"/>
        <v>10168034.875260001</v>
      </c>
    </row>
    <row r="29" spans="1:14" x14ac:dyDescent="0.3">
      <c r="A29" s="7" t="s">
        <v>5</v>
      </c>
      <c r="B29" s="8">
        <v>797550.76749999996</v>
      </c>
      <c r="C29" s="9">
        <v>816284.33157000004</v>
      </c>
      <c r="D29" s="9">
        <v>862910.02900999994</v>
      </c>
      <c r="E29" s="9">
        <v>625697.20046000008</v>
      </c>
      <c r="F29" s="9">
        <v>641114.51367000001</v>
      </c>
      <c r="G29" s="9">
        <v>736878.51433000003</v>
      </c>
      <c r="H29" s="9">
        <v>877159.56790999998</v>
      </c>
      <c r="I29" s="9">
        <v>1030868.80007</v>
      </c>
      <c r="J29" s="9">
        <v>865570.4452999999</v>
      </c>
      <c r="K29" s="9">
        <v>836612.70197000005</v>
      </c>
      <c r="L29" s="9">
        <v>959064.97752999992</v>
      </c>
      <c r="M29" s="9">
        <v>909585.65058999998</v>
      </c>
      <c r="N29" s="9">
        <f t="shared" si="0"/>
        <v>9959297.4999100007</v>
      </c>
    </row>
    <row r="30" spans="1:14" x14ac:dyDescent="0.3">
      <c r="A30" s="7" t="s">
        <v>4</v>
      </c>
      <c r="B30" s="8">
        <v>740587.96623999998</v>
      </c>
      <c r="C30" s="9">
        <v>605285.43914999999</v>
      </c>
      <c r="D30" s="9">
        <v>863577.39402000001</v>
      </c>
      <c r="E30" s="9">
        <v>324812.24347000004</v>
      </c>
      <c r="F30" s="9">
        <v>291806.94462000002</v>
      </c>
      <c r="G30" s="9">
        <v>203714.82503000001</v>
      </c>
      <c r="H30" s="9">
        <v>283008.74917000002</v>
      </c>
      <c r="I30" s="9">
        <v>229749.17687999998</v>
      </c>
      <c r="J30" s="9">
        <v>247988.32866999999</v>
      </c>
      <c r="K30" s="9">
        <v>146510.03611000002</v>
      </c>
      <c r="L30" s="9">
        <v>212826.67119999998</v>
      </c>
      <c r="M30" s="9">
        <v>429742.66961000004</v>
      </c>
      <c r="N30" s="9">
        <f t="shared" si="0"/>
        <v>4579610.444170001</v>
      </c>
    </row>
    <row r="31" spans="1:14" x14ac:dyDescent="0.3">
      <c r="A31" s="7" t="s">
        <v>3</v>
      </c>
      <c r="B31" s="8">
        <v>169.26</v>
      </c>
      <c r="C31" s="9">
        <v>122453.96</v>
      </c>
      <c r="D31" s="9">
        <v>37681.375</v>
      </c>
      <c r="E31" s="9">
        <v>191043.82699999999</v>
      </c>
      <c r="F31" s="9">
        <v>354285.30294000002</v>
      </c>
      <c r="G31" s="9">
        <v>641495.17799999996</v>
      </c>
      <c r="H31" s="9">
        <v>502708.20400000003</v>
      </c>
      <c r="I31" s="9">
        <v>406376.77399999998</v>
      </c>
      <c r="J31" s="9">
        <v>404437.15600000002</v>
      </c>
      <c r="K31" s="9">
        <v>562678.228</v>
      </c>
      <c r="L31" s="9">
        <v>463148.83494999999</v>
      </c>
      <c r="M31" s="9">
        <v>451092.09600000002</v>
      </c>
      <c r="N31" s="9">
        <f t="shared" si="0"/>
        <v>4137570.1958899996</v>
      </c>
    </row>
    <row r="32" spans="1:14" x14ac:dyDescent="0.3">
      <c r="A32" s="7" t="s">
        <v>2</v>
      </c>
      <c r="B32" s="8">
        <v>59772.9</v>
      </c>
      <c r="C32" s="9">
        <v>76510</v>
      </c>
      <c r="D32" s="9">
        <v>154231.60999999999</v>
      </c>
      <c r="E32" s="9">
        <v>122037.29</v>
      </c>
      <c r="F32" s="9">
        <v>123388.898</v>
      </c>
      <c r="G32" s="9">
        <v>95621.854999999996</v>
      </c>
      <c r="H32" s="9">
        <v>143522.6</v>
      </c>
      <c r="I32" s="9">
        <v>80162.497000000003</v>
      </c>
      <c r="J32" s="9">
        <v>115344.024</v>
      </c>
      <c r="K32" s="9">
        <v>242762.52900000001</v>
      </c>
      <c r="L32" s="9">
        <v>181878</v>
      </c>
      <c r="M32" s="9">
        <v>71277.899999999994</v>
      </c>
      <c r="N32" s="9">
        <f t="shared" si="0"/>
        <v>1466510.1029999999</v>
      </c>
    </row>
    <row r="33" spans="1:14" x14ac:dyDescent="0.3">
      <c r="A33" s="7" t="s">
        <v>1</v>
      </c>
      <c r="B33" s="8">
        <v>422969.26833999995</v>
      </c>
      <c r="C33" s="9">
        <v>313825.54820999998</v>
      </c>
      <c r="D33" s="9">
        <v>381953.80230000004</v>
      </c>
      <c r="E33" s="9">
        <v>452828.53693</v>
      </c>
      <c r="F33" s="9">
        <v>470927.60973000003</v>
      </c>
      <c r="G33" s="9">
        <v>392983.38205000001</v>
      </c>
      <c r="H33" s="9">
        <v>417709.61025999999</v>
      </c>
      <c r="I33" s="9">
        <v>416512.98781999998</v>
      </c>
      <c r="J33" s="9">
        <v>465637.99631999998</v>
      </c>
      <c r="K33" s="9">
        <v>429055.08171</v>
      </c>
      <c r="L33" s="9">
        <v>2195062.5026999996</v>
      </c>
      <c r="M33" s="9">
        <v>364196.46339999995</v>
      </c>
      <c r="N33" s="9">
        <f t="shared" si="0"/>
        <v>6723662.7897699988</v>
      </c>
    </row>
    <row r="34" spans="1:14" x14ac:dyDescent="0.3">
      <c r="A34" s="7" t="s">
        <v>0</v>
      </c>
      <c r="B34" s="8">
        <v>309910.03200000001</v>
      </c>
      <c r="C34" s="9">
        <v>246937.035</v>
      </c>
      <c r="D34" s="9">
        <v>313071.12</v>
      </c>
      <c r="E34" s="9">
        <v>205872.73813999997</v>
      </c>
      <c r="F34" s="9">
        <v>257299.25599999999</v>
      </c>
      <c r="G34" s="9">
        <v>276582.038</v>
      </c>
      <c r="H34" s="9">
        <v>301722.55099999998</v>
      </c>
      <c r="I34" s="9">
        <v>259968.22099999999</v>
      </c>
      <c r="J34" s="9">
        <v>195968.06193</v>
      </c>
      <c r="K34" s="9">
        <v>205607.72899999999</v>
      </c>
      <c r="L34" s="9">
        <v>216984.95999999999</v>
      </c>
      <c r="M34" s="9">
        <v>167300.16500000001</v>
      </c>
      <c r="N34" s="9">
        <f t="shared" si="0"/>
        <v>2957223.9070699997</v>
      </c>
    </row>
    <row r="35" spans="1:14" ht="15" thickBot="1" x14ac:dyDescent="0.35">
      <c r="A35" s="5" t="s">
        <v>31</v>
      </c>
      <c r="B35" s="6">
        <f>SUM(B4:B34)</f>
        <v>4314625.6503499998</v>
      </c>
      <c r="C35" s="6">
        <f t="shared" ref="C35:N35" si="1">SUM(C4:C34)</f>
        <v>4085221.4195900001</v>
      </c>
      <c r="D35" s="6">
        <f t="shared" si="1"/>
        <v>4743228.7594999997</v>
      </c>
      <c r="E35" s="6">
        <f t="shared" si="1"/>
        <v>4108965.4412199999</v>
      </c>
      <c r="F35" s="6">
        <f t="shared" si="1"/>
        <v>4498932.0494200001</v>
      </c>
      <c r="G35" s="6">
        <f t="shared" si="1"/>
        <v>4810671.7047899999</v>
      </c>
      <c r="H35" s="6">
        <f t="shared" si="1"/>
        <v>4319035.9064000007</v>
      </c>
      <c r="I35" s="6">
        <f t="shared" si="1"/>
        <v>5549538.3949200008</v>
      </c>
      <c r="J35" s="6">
        <f t="shared" si="1"/>
        <v>4288949.3877100004</v>
      </c>
      <c r="K35" s="6">
        <f t="shared" si="1"/>
        <v>4637035.4868100006</v>
      </c>
      <c r="L35" s="6">
        <f t="shared" si="1"/>
        <v>6085054.7289699996</v>
      </c>
      <c r="M35" s="6">
        <f t="shared" si="1"/>
        <v>4499952.6712000007</v>
      </c>
      <c r="N35" s="6">
        <f t="shared" si="1"/>
        <v>55941211.600879997</v>
      </c>
    </row>
    <row r="36" spans="1:14" x14ac:dyDescent="0.3">
      <c r="A36" s="2" t="s">
        <v>33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9" spans="1:14" ht="15" thickBot="1" x14ac:dyDescent="0.35">
      <c r="A39" s="10" t="s">
        <v>35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4" ht="15" thickBot="1" x14ac:dyDescent="0.35">
      <c r="A40" s="4" t="s">
        <v>51</v>
      </c>
      <c r="B40" s="12" t="s">
        <v>37</v>
      </c>
      <c r="C40" s="13" t="s">
        <v>38</v>
      </c>
      <c r="D40" s="13" t="s">
        <v>39</v>
      </c>
      <c r="E40" s="13" t="s">
        <v>40</v>
      </c>
      <c r="F40" s="13" t="s">
        <v>41</v>
      </c>
      <c r="G40" s="13" t="s">
        <v>42</v>
      </c>
      <c r="H40" s="13" t="s">
        <v>43</v>
      </c>
      <c r="I40" s="13" t="s">
        <v>44</v>
      </c>
      <c r="J40" s="13" t="s">
        <v>45</v>
      </c>
      <c r="K40" s="13" t="s">
        <v>46</v>
      </c>
      <c r="L40" s="13" t="s">
        <v>47</v>
      </c>
      <c r="M40" s="13" t="s">
        <v>48</v>
      </c>
    </row>
    <row r="41" spans="1:14" x14ac:dyDescent="0.3">
      <c r="A41" s="7" t="s">
        <v>29</v>
      </c>
      <c r="B41" s="14"/>
      <c r="C41" s="15">
        <f t="shared" ref="C41:M41" si="2">C4/B4-1</f>
        <v>-0.33459549253708665</v>
      </c>
      <c r="D41" s="15">
        <f t="shared" si="2"/>
        <v>7.8288598342708848E-2</v>
      </c>
      <c r="E41" s="15">
        <f t="shared" si="2"/>
        <v>-0.13083833364247111</v>
      </c>
      <c r="F41" s="15">
        <f t="shared" si="2"/>
        <v>0.33269952021506377</v>
      </c>
      <c r="G41" s="15">
        <f t="shared" si="2"/>
        <v>-0.15700903826918622</v>
      </c>
      <c r="H41" s="15">
        <f t="shared" si="2"/>
        <v>4.4252735627693163E-2</v>
      </c>
      <c r="I41" s="15">
        <f t="shared" si="2"/>
        <v>-0.22460004915857856</v>
      </c>
      <c r="J41" s="15">
        <f t="shared" si="2"/>
        <v>0.45640887897865934</v>
      </c>
      <c r="K41" s="15">
        <f t="shared" si="2"/>
        <v>-2.6706658941947015E-2</v>
      </c>
      <c r="L41" s="15">
        <f t="shared" si="2"/>
        <v>0.29120681796846903</v>
      </c>
      <c r="M41" s="15">
        <f t="shared" si="2"/>
        <v>-0.37787033139485082</v>
      </c>
    </row>
    <row r="42" spans="1:14" x14ac:dyDescent="0.3">
      <c r="A42" s="7" t="s">
        <v>28</v>
      </c>
      <c r="B42" s="14"/>
      <c r="C42" s="15">
        <f t="shared" ref="C42:M42" si="3">C5/B5-1</f>
        <v>-0.21803716187110622</v>
      </c>
      <c r="D42" s="15">
        <f t="shared" si="3"/>
        <v>8.5919389553865466E-2</v>
      </c>
      <c r="E42" s="15">
        <f t="shared" si="3"/>
        <v>-0.55818420552503567</v>
      </c>
      <c r="F42" s="15">
        <f t="shared" si="3"/>
        <v>3.9251003922895151</v>
      </c>
      <c r="G42" s="15">
        <f t="shared" si="3"/>
        <v>-0.82135447645587067</v>
      </c>
      <c r="H42" s="15">
        <f t="shared" si="3"/>
        <v>0.23574229810199987</v>
      </c>
      <c r="I42" s="15">
        <f t="shared" si="3"/>
        <v>2.7598696334215163</v>
      </c>
      <c r="J42" s="15">
        <f t="shared" si="3"/>
        <v>-0.83113303332478816</v>
      </c>
      <c r="K42" s="15">
        <f t="shared" si="3"/>
        <v>0.1320341143521937</v>
      </c>
      <c r="L42" s="15">
        <f t="shared" si="3"/>
        <v>-6.0216226431868192E-2</v>
      </c>
      <c r="M42" s="15">
        <f t="shared" si="3"/>
        <v>0.22974352480385352</v>
      </c>
    </row>
    <row r="43" spans="1:14" x14ac:dyDescent="0.3">
      <c r="A43" s="7" t="s">
        <v>27</v>
      </c>
      <c r="B43" s="14"/>
      <c r="C43" s="15">
        <f t="shared" ref="C43:M43" si="4">C6/B6-1</f>
        <v>-1</v>
      </c>
      <c r="D43" s="15" t="e">
        <f t="shared" si="4"/>
        <v>#DIV/0!</v>
      </c>
      <c r="E43" s="15" t="e">
        <f t="shared" si="4"/>
        <v>#DIV/0!</v>
      </c>
      <c r="F43" s="15" t="e">
        <f t="shared" si="4"/>
        <v>#DIV/0!</v>
      </c>
      <c r="G43" s="15" t="e">
        <f t="shared" si="4"/>
        <v>#DIV/0!</v>
      </c>
      <c r="H43" s="15" t="e">
        <f t="shared" si="4"/>
        <v>#DIV/0!</v>
      </c>
      <c r="I43" s="15" t="e">
        <f t="shared" si="4"/>
        <v>#DIV/0!</v>
      </c>
      <c r="J43" s="15" t="e">
        <f t="shared" si="4"/>
        <v>#DIV/0!</v>
      </c>
      <c r="K43" s="15">
        <f t="shared" si="4"/>
        <v>-1</v>
      </c>
      <c r="L43" s="15" t="e">
        <f t="shared" si="4"/>
        <v>#DIV/0!</v>
      </c>
      <c r="M43" s="15" t="e">
        <f t="shared" si="4"/>
        <v>#DIV/0!</v>
      </c>
    </row>
    <row r="44" spans="1:14" x14ac:dyDescent="0.3">
      <c r="A44" s="7" t="s">
        <v>26</v>
      </c>
      <c r="B44" s="14"/>
      <c r="C44" s="15" t="e">
        <f t="shared" ref="C44:M44" si="5">C7/B7-1</f>
        <v>#DIV/0!</v>
      </c>
      <c r="D44" s="15">
        <f t="shared" si="5"/>
        <v>-1</v>
      </c>
      <c r="E44" s="15" t="e">
        <f t="shared" si="5"/>
        <v>#DIV/0!</v>
      </c>
      <c r="F44" s="15">
        <f t="shared" si="5"/>
        <v>4.1711112357606854</v>
      </c>
      <c r="G44" s="15">
        <f t="shared" si="5"/>
        <v>-1</v>
      </c>
      <c r="H44" s="15" t="e">
        <f t="shared" si="5"/>
        <v>#DIV/0!</v>
      </c>
      <c r="I44" s="15">
        <f t="shared" si="5"/>
        <v>2.7953109072375129</v>
      </c>
      <c r="J44" s="15">
        <f t="shared" si="5"/>
        <v>-0.97134237497365994</v>
      </c>
      <c r="K44" s="15">
        <f t="shared" si="5"/>
        <v>-1</v>
      </c>
      <c r="L44" s="15" t="e">
        <f t="shared" si="5"/>
        <v>#DIV/0!</v>
      </c>
      <c r="M44" s="15">
        <f t="shared" si="5"/>
        <v>-1</v>
      </c>
    </row>
    <row r="45" spans="1:14" x14ac:dyDescent="0.3">
      <c r="A45" s="7" t="s">
        <v>25</v>
      </c>
      <c r="B45" s="14"/>
      <c r="C45" s="15">
        <f t="shared" ref="C45:M45" si="6">C8/B8-1</f>
        <v>-8.9942864263280686E-2</v>
      </c>
      <c r="D45" s="15">
        <f t="shared" si="6"/>
        <v>-2.1715080766861239E-2</v>
      </c>
      <c r="E45" s="15">
        <f t="shared" si="6"/>
        <v>-0.20780106958097511</v>
      </c>
      <c r="F45" s="15">
        <f t="shared" si="6"/>
        <v>-0.14450746664212644</v>
      </c>
      <c r="G45" s="15">
        <f t="shared" si="6"/>
        <v>0.80827662521423149</v>
      </c>
      <c r="H45" s="15">
        <f t="shared" si="6"/>
        <v>-0.18671567091241537</v>
      </c>
      <c r="I45" s="15">
        <f t="shared" si="6"/>
        <v>0.10709929514557937</v>
      </c>
      <c r="J45" s="15">
        <f t="shared" si="6"/>
        <v>0.14311693083742449</v>
      </c>
      <c r="K45" s="15">
        <f t="shared" si="6"/>
        <v>-0.38395576113811636</v>
      </c>
      <c r="L45" s="15">
        <f t="shared" si="6"/>
        <v>0.6287214565570407</v>
      </c>
      <c r="M45" s="15">
        <f t="shared" si="6"/>
        <v>-9.0648236327802501E-2</v>
      </c>
    </row>
    <row r="46" spans="1:14" x14ac:dyDescent="0.3">
      <c r="A46" s="7" t="s">
        <v>24</v>
      </c>
      <c r="B46" s="14"/>
      <c r="C46" s="15">
        <f t="shared" ref="C46:M46" si="7">C9/B9-1</f>
        <v>-1</v>
      </c>
      <c r="D46" s="15" t="e">
        <f t="shared" si="7"/>
        <v>#DIV/0!</v>
      </c>
      <c r="E46" s="15">
        <f t="shared" si="7"/>
        <v>-1</v>
      </c>
      <c r="F46" s="15" t="e">
        <f t="shared" si="7"/>
        <v>#DIV/0!</v>
      </c>
      <c r="G46" s="15" t="e">
        <f t="shared" si="7"/>
        <v>#DIV/0!</v>
      </c>
      <c r="H46" s="15" t="e">
        <f t="shared" si="7"/>
        <v>#DIV/0!</v>
      </c>
      <c r="I46" s="15">
        <f t="shared" si="7"/>
        <v>-0.40017058823529406</v>
      </c>
      <c r="J46" s="15">
        <f t="shared" si="7"/>
        <v>-1</v>
      </c>
      <c r="K46" s="15" t="e">
        <f t="shared" si="7"/>
        <v>#DIV/0!</v>
      </c>
      <c r="L46" s="15" t="e">
        <f t="shared" si="7"/>
        <v>#DIV/0!</v>
      </c>
      <c r="M46" s="15" t="e">
        <f t="shared" si="7"/>
        <v>#DIV/0!</v>
      </c>
    </row>
    <row r="47" spans="1:14" x14ac:dyDescent="0.3">
      <c r="A47" s="7" t="s">
        <v>23</v>
      </c>
      <c r="B47" s="14"/>
      <c r="C47" s="15">
        <f t="shared" ref="C47:M47" si="8">C10/B10-1</f>
        <v>0.71886518422449308</v>
      </c>
      <c r="D47" s="15">
        <f t="shared" si="8"/>
        <v>0.61386977406907994</v>
      </c>
      <c r="E47" s="15">
        <f t="shared" si="8"/>
        <v>-0.16999530879366309</v>
      </c>
      <c r="F47" s="15">
        <f t="shared" si="8"/>
        <v>-0.54268670524067741</v>
      </c>
      <c r="G47" s="15">
        <f t="shared" si="8"/>
        <v>0.44273719811002499</v>
      </c>
      <c r="H47" s="15">
        <f t="shared" si="8"/>
        <v>0.67588011001579473</v>
      </c>
      <c r="I47" s="15">
        <f t="shared" si="8"/>
        <v>0.20491811745932753</v>
      </c>
      <c r="J47" s="15">
        <f t="shared" si="8"/>
        <v>-0.14814504184597277</v>
      </c>
      <c r="K47" s="15">
        <f t="shared" si="8"/>
        <v>-0.23444672086274032</v>
      </c>
      <c r="L47" s="15">
        <f t="shared" si="8"/>
        <v>-0.30923848461588832</v>
      </c>
      <c r="M47" s="15">
        <f t="shared" si="8"/>
        <v>-0.40127098555731444</v>
      </c>
    </row>
    <row r="48" spans="1:14" x14ac:dyDescent="0.3">
      <c r="A48" s="7" t="s">
        <v>22</v>
      </c>
      <c r="B48" s="14"/>
      <c r="C48" s="15">
        <f t="shared" ref="C48:M48" si="9">C11/B11-1</f>
        <v>0.12317826903681373</v>
      </c>
      <c r="D48" s="15">
        <f t="shared" si="9"/>
        <v>5.9409310471404586</v>
      </c>
      <c r="E48" s="15">
        <f t="shared" si="9"/>
        <v>-0.92407769947238472</v>
      </c>
      <c r="F48" s="15">
        <f t="shared" si="9"/>
        <v>3.3567474285714285</v>
      </c>
      <c r="G48" s="15">
        <f t="shared" si="9"/>
        <v>-0.98877012838411038</v>
      </c>
      <c r="H48" s="15">
        <f t="shared" si="9"/>
        <v>109.3804601728568</v>
      </c>
      <c r="I48" s="15">
        <f t="shared" si="9"/>
        <v>1.758413040200407</v>
      </c>
      <c r="J48" s="15">
        <f t="shared" si="9"/>
        <v>-0.784662793453762</v>
      </c>
      <c r="K48" s="15">
        <f t="shared" si="9"/>
        <v>0.92112252692363072</v>
      </c>
      <c r="L48" s="15">
        <f t="shared" si="9"/>
        <v>0.31196554765853768</v>
      </c>
      <c r="M48" s="15">
        <f t="shared" si="9"/>
        <v>-0.69286143394690192</v>
      </c>
    </row>
    <row r="49" spans="1:13" x14ac:dyDescent="0.3">
      <c r="A49" s="7" t="s">
        <v>21</v>
      </c>
      <c r="B49" s="14"/>
      <c r="C49" s="15">
        <f t="shared" ref="C49:M49" si="10">C12/B12-1</f>
        <v>-0.32400549757521269</v>
      </c>
      <c r="D49" s="15">
        <f t="shared" si="10"/>
        <v>0.23294010398717591</v>
      </c>
      <c r="E49" s="15">
        <f t="shared" si="10"/>
        <v>0.42069184084371392</v>
      </c>
      <c r="F49" s="15">
        <f t="shared" si="10"/>
        <v>-0.28953208781217932</v>
      </c>
      <c r="G49" s="15">
        <f t="shared" si="10"/>
        <v>0.122056920684388</v>
      </c>
      <c r="H49" s="15">
        <f t="shared" si="10"/>
        <v>-0.25507012664542861</v>
      </c>
      <c r="I49" s="15">
        <f t="shared" si="10"/>
        <v>0.89367124164775436</v>
      </c>
      <c r="J49" s="15">
        <f t="shared" si="10"/>
        <v>-0.24063426575952607</v>
      </c>
      <c r="K49" s="15">
        <f t="shared" si="10"/>
        <v>-0.18076844091170374</v>
      </c>
      <c r="L49" s="15">
        <f t="shared" si="10"/>
        <v>-0.7531098334421189</v>
      </c>
      <c r="M49" s="15">
        <f t="shared" si="10"/>
        <v>3.9089894159221386</v>
      </c>
    </row>
    <row r="50" spans="1:13" x14ac:dyDescent="0.3">
      <c r="A50" s="7" t="s">
        <v>20</v>
      </c>
      <c r="B50" s="14"/>
      <c r="C50" s="15" t="e">
        <f t="shared" ref="C50:M50" si="11">C13/B13-1</f>
        <v>#DIV/0!</v>
      </c>
      <c r="D50" s="15" t="e">
        <f t="shared" si="11"/>
        <v>#DIV/0!</v>
      </c>
      <c r="E50" s="15">
        <f t="shared" si="11"/>
        <v>-1</v>
      </c>
      <c r="F50" s="15" t="e">
        <f t="shared" si="11"/>
        <v>#DIV/0!</v>
      </c>
      <c r="G50" s="15" t="e">
        <f t="shared" si="11"/>
        <v>#DIV/0!</v>
      </c>
      <c r="H50" s="15" t="e">
        <f t="shared" si="11"/>
        <v>#DIV/0!</v>
      </c>
      <c r="I50" s="15" t="e">
        <f t="shared" si="11"/>
        <v>#DIV/0!</v>
      </c>
      <c r="J50" s="15" t="e">
        <f t="shared" si="11"/>
        <v>#DIV/0!</v>
      </c>
      <c r="K50" s="15" t="e">
        <f t="shared" si="11"/>
        <v>#DIV/0!</v>
      </c>
      <c r="L50" s="15" t="e">
        <f t="shared" si="11"/>
        <v>#DIV/0!</v>
      </c>
      <c r="M50" s="15" t="e">
        <f t="shared" si="11"/>
        <v>#DIV/0!</v>
      </c>
    </row>
    <row r="51" spans="1:13" x14ac:dyDescent="0.3">
      <c r="A51" s="7" t="s">
        <v>19</v>
      </c>
      <c r="B51" s="14"/>
      <c r="C51" s="15">
        <f t="shared" ref="C51:M51" si="12">C14/B14-1</f>
        <v>-0.25348944694119768</v>
      </c>
      <c r="D51" s="15">
        <f t="shared" si="12"/>
        <v>-0.50625055547172249</v>
      </c>
      <c r="E51" s="15">
        <f t="shared" si="12"/>
        <v>-5.5943490478446156E-2</v>
      </c>
      <c r="F51" s="15">
        <f t="shared" si="12"/>
        <v>2.3778090052518097</v>
      </c>
      <c r="G51" s="15">
        <f t="shared" si="12"/>
        <v>-0.21585263003973809</v>
      </c>
      <c r="H51" s="15">
        <f t="shared" si="12"/>
        <v>0.45318181698798798</v>
      </c>
      <c r="I51" s="15">
        <f t="shared" si="12"/>
        <v>-0.44655544383796142</v>
      </c>
      <c r="J51" s="15">
        <f t="shared" si="12"/>
        <v>-0.57207386027908746</v>
      </c>
      <c r="K51" s="15">
        <f t="shared" si="12"/>
        <v>-1.8191270670272597E-2</v>
      </c>
      <c r="L51" s="15">
        <f t="shared" si="12"/>
        <v>1.4481799589015147</v>
      </c>
      <c r="M51" s="15">
        <f t="shared" si="12"/>
        <v>-0.45610293074419017</v>
      </c>
    </row>
    <row r="52" spans="1:13" x14ac:dyDescent="0.3">
      <c r="A52" s="7" t="s">
        <v>18</v>
      </c>
      <c r="B52" s="14"/>
      <c r="C52" s="15">
        <f t="shared" ref="C52:M52" si="13">C15/B15-1</f>
        <v>18.379258627259741</v>
      </c>
      <c r="D52" s="15">
        <f t="shared" si="13"/>
        <v>-0.58167542643407599</v>
      </c>
      <c r="E52" s="15">
        <f t="shared" si="13"/>
        <v>2.0576420998657801</v>
      </c>
      <c r="F52" s="15">
        <f t="shared" si="13"/>
        <v>-0.39252641266888522</v>
      </c>
      <c r="G52" s="15">
        <f t="shared" si="13"/>
        <v>-0.37458919081302999</v>
      </c>
      <c r="H52" s="15">
        <f t="shared" si="13"/>
        <v>-0.94158255106600042</v>
      </c>
      <c r="I52" s="15">
        <f t="shared" si="13"/>
        <v>53.801623336474201</v>
      </c>
      <c r="J52" s="15">
        <f t="shared" si="13"/>
        <v>-0.69412731771722358</v>
      </c>
      <c r="K52" s="15">
        <f t="shared" si="13"/>
        <v>-1</v>
      </c>
      <c r="L52" s="15" t="e">
        <f t="shared" si="13"/>
        <v>#DIV/0!</v>
      </c>
      <c r="M52" s="15">
        <f t="shared" si="13"/>
        <v>1.9192782866525016</v>
      </c>
    </row>
    <row r="53" spans="1:13" x14ac:dyDescent="0.3">
      <c r="A53" s="7" t="s">
        <v>17</v>
      </c>
      <c r="B53" s="14"/>
      <c r="C53" s="15">
        <f t="shared" ref="C53:M53" si="14">C16/B16-1</f>
        <v>-0.1281559098081313</v>
      </c>
      <c r="D53" s="15">
        <f t="shared" si="14"/>
        <v>-0.2368380733506491</v>
      </c>
      <c r="E53" s="15">
        <f t="shared" si="14"/>
        <v>0.85741691799072983</v>
      </c>
      <c r="F53" s="15">
        <f t="shared" si="14"/>
        <v>0.62450407159381305</v>
      </c>
      <c r="G53" s="15">
        <f t="shared" si="14"/>
        <v>-0.51185279968630648</v>
      </c>
      <c r="H53" s="15">
        <f t="shared" si="14"/>
        <v>0.11311350680165755</v>
      </c>
      <c r="I53" s="15">
        <f t="shared" si="14"/>
        <v>1.8094598169764868</v>
      </c>
      <c r="J53" s="15">
        <f t="shared" si="14"/>
        <v>-0.32179336264866776</v>
      </c>
      <c r="K53" s="15">
        <f t="shared" si="14"/>
        <v>-0.10836562078833412</v>
      </c>
      <c r="L53" s="15">
        <f t="shared" si="14"/>
        <v>-0.10542451540786124</v>
      </c>
      <c r="M53" s="15">
        <f t="shared" si="14"/>
        <v>-0.24958846919830668</v>
      </c>
    </row>
    <row r="54" spans="1:13" x14ac:dyDescent="0.3">
      <c r="A54" s="7" t="s">
        <v>16</v>
      </c>
      <c r="B54" s="14"/>
      <c r="C54" s="15">
        <f t="shared" ref="C54:M54" si="15">C17/B17-1</f>
        <v>4.0647088945947374E-2</v>
      </c>
      <c r="D54" s="15">
        <f t="shared" si="15"/>
        <v>-6.9616072559626652E-2</v>
      </c>
      <c r="E54" s="15">
        <f t="shared" si="15"/>
        <v>1.2898494012135835</v>
      </c>
      <c r="F54" s="15">
        <f t="shared" si="15"/>
        <v>-0.41705793700562255</v>
      </c>
      <c r="G54" s="15">
        <f t="shared" si="15"/>
        <v>0.34741541038750889</v>
      </c>
      <c r="H54" s="15">
        <f t="shared" si="15"/>
        <v>-0.22708721240272367</v>
      </c>
      <c r="I54" s="15">
        <f t="shared" si="15"/>
        <v>1.5777766549345138</v>
      </c>
      <c r="J54" s="15">
        <f t="shared" si="15"/>
        <v>-0.60918764423819083</v>
      </c>
      <c r="K54" s="15">
        <f t="shared" si="15"/>
        <v>-0.5697482877818697</v>
      </c>
      <c r="L54" s="15">
        <f t="shared" si="15"/>
        <v>0.63320826397589514</v>
      </c>
      <c r="M54" s="15">
        <f t="shared" si="15"/>
        <v>-0.35167465415932264</v>
      </c>
    </row>
    <row r="55" spans="1:13" x14ac:dyDescent="0.3">
      <c r="A55" s="7" t="s">
        <v>15</v>
      </c>
      <c r="B55" s="14"/>
      <c r="C55" s="15">
        <f t="shared" ref="C55:M55" si="16">C18/B18-1</f>
        <v>1.7455604194994701E-2</v>
      </c>
      <c r="D55" s="15">
        <f t="shared" si="16"/>
        <v>9.2483042756168476E-2</v>
      </c>
      <c r="E55" s="15">
        <f t="shared" si="16"/>
        <v>-6.2877419661909406E-2</v>
      </c>
      <c r="F55" s="15">
        <f t="shared" si="16"/>
        <v>0.15981988069666775</v>
      </c>
      <c r="G55" s="15">
        <f t="shared" si="16"/>
        <v>-1.9445381691509112E-2</v>
      </c>
      <c r="H55" s="15">
        <f t="shared" si="16"/>
        <v>-0.10338388397611009</v>
      </c>
      <c r="I55" s="15">
        <f t="shared" si="16"/>
        <v>0.53279912494751547</v>
      </c>
      <c r="J55" s="15">
        <f t="shared" si="16"/>
        <v>-0.40879778205676098</v>
      </c>
      <c r="K55" s="15">
        <f t="shared" si="16"/>
        <v>0.52050046987452814</v>
      </c>
      <c r="L55" s="15">
        <f t="shared" si="16"/>
        <v>-0.32338844409513856</v>
      </c>
      <c r="M55" s="15">
        <f t="shared" si="16"/>
        <v>-3.1760081275660101E-2</v>
      </c>
    </row>
    <row r="56" spans="1:13" x14ac:dyDescent="0.3">
      <c r="A56" s="7" t="s">
        <v>14</v>
      </c>
      <c r="B56" s="14"/>
      <c r="C56" s="15">
        <f t="shared" ref="C56:M56" si="17">C19/B19-1</f>
        <v>-0.45099177461030016</v>
      </c>
      <c r="D56" s="15">
        <f t="shared" si="17"/>
        <v>0.46882298276783851</v>
      </c>
      <c r="E56" s="15">
        <f t="shared" si="17"/>
        <v>0.53892666576665271</v>
      </c>
      <c r="F56" s="15">
        <f t="shared" si="17"/>
        <v>-0.50758136422390121</v>
      </c>
      <c r="G56" s="15">
        <f t="shared" si="17"/>
        <v>-9.7215968132720376E-2</v>
      </c>
      <c r="H56" s="15">
        <f t="shared" si="17"/>
        <v>-1</v>
      </c>
      <c r="I56" s="15" t="e">
        <f t="shared" si="17"/>
        <v>#DIV/0!</v>
      </c>
      <c r="J56" s="15" t="e">
        <f t="shared" si="17"/>
        <v>#DIV/0!</v>
      </c>
      <c r="K56" s="15" t="e">
        <f t="shared" si="17"/>
        <v>#DIV/0!</v>
      </c>
      <c r="L56" s="15">
        <f t="shared" si="17"/>
        <v>-1</v>
      </c>
      <c r="M56" s="15" t="e">
        <f t="shared" si="17"/>
        <v>#DIV/0!</v>
      </c>
    </row>
    <row r="57" spans="1:13" x14ac:dyDescent="0.3">
      <c r="A57" s="7" t="s">
        <v>13</v>
      </c>
      <c r="B57" s="14"/>
      <c r="C57" s="15" t="e">
        <f t="shared" ref="C57:M57" si="18">C20/B20-1</f>
        <v>#DIV/0!</v>
      </c>
      <c r="D57" s="15" t="e">
        <f t="shared" si="18"/>
        <v>#DIV/0!</v>
      </c>
      <c r="E57" s="15" t="e">
        <f t="shared" si="18"/>
        <v>#DIV/0!</v>
      </c>
      <c r="F57" s="15" t="e">
        <f t="shared" si="18"/>
        <v>#DIV/0!</v>
      </c>
      <c r="G57" s="15" t="e">
        <f t="shared" si="18"/>
        <v>#DIV/0!</v>
      </c>
      <c r="H57" s="15" t="e">
        <f t="shared" si="18"/>
        <v>#DIV/0!</v>
      </c>
      <c r="I57" s="15" t="e">
        <f t="shared" si="18"/>
        <v>#DIV/0!</v>
      </c>
      <c r="J57" s="15" t="e">
        <f t="shared" si="18"/>
        <v>#DIV/0!</v>
      </c>
      <c r="K57" s="15" t="e">
        <f t="shared" si="18"/>
        <v>#DIV/0!</v>
      </c>
      <c r="L57" s="15" t="e">
        <f t="shared" si="18"/>
        <v>#DIV/0!</v>
      </c>
      <c r="M57" s="15" t="e">
        <f t="shared" si="18"/>
        <v>#DIV/0!</v>
      </c>
    </row>
    <row r="58" spans="1:13" x14ac:dyDescent="0.3">
      <c r="A58" s="7" t="s">
        <v>50</v>
      </c>
      <c r="B58" s="14"/>
      <c r="C58" s="15">
        <f t="shared" ref="C58:M58" si="19">C21/B21-1</f>
        <v>-0.8878729060217263</v>
      </c>
      <c r="D58" s="15">
        <f t="shared" si="19"/>
        <v>7.4407472005544903</v>
      </c>
      <c r="E58" s="15">
        <f t="shared" si="19"/>
        <v>-1</v>
      </c>
      <c r="F58" s="15" t="e">
        <f t="shared" si="19"/>
        <v>#DIV/0!</v>
      </c>
      <c r="G58" s="15">
        <f t="shared" si="19"/>
        <v>-1</v>
      </c>
      <c r="H58" s="15" t="e">
        <f t="shared" si="19"/>
        <v>#DIV/0!</v>
      </c>
      <c r="I58" s="15">
        <f t="shared" si="19"/>
        <v>8.2452613395036281</v>
      </c>
      <c r="J58" s="15">
        <f t="shared" si="19"/>
        <v>-0.88555559841092302</v>
      </c>
      <c r="K58" s="15">
        <f t="shared" si="19"/>
        <v>7.2761526017794544</v>
      </c>
      <c r="L58" s="15">
        <f t="shared" si="19"/>
        <v>-0.86546922579214791</v>
      </c>
      <c r="M58" s="15">
        <f t="shared" si="19"/>
        <v>-1</v>
      </c>
    </row>
    <row r="59" spans="1:13" x14ac:dyDescent="0.3">
      <c r="A59" s="7" t="s">
        <v>12</v>
      </c>
      <c r="B59" s="14"/>
      <c r="C59" s="15" t="e">
        <f t="shared" ref="C59:M59" si="20">C22/B22-1</f>
        <v>#DIV/0!</v>
      </c>
      <c r="D59" s="15" t="e">
        <f t="shared" si="20"/>
        <v>#DIV/0!</v>
      </c>
      <c r="E59" s="15" t="e">
        <f t="shared" si="20"/>
        <v>#DIV/0!</v>
      </c>
      <c r="F59" s="15" t="e">
        <f t="shared" si="20"/>
        <v>#DIV/0!</v>
      </c>
      <c r="G59" s="15" t="e">
        <f t="shared" si="20"/>
        <v>#DIV/0!</v>
      </c>
      <c r="H59" s="15" t="e">
        <f t="shared" si="20"/>
        <v>#DIV/0!</v>
      </c>
      <c r="I59" s="15" t="e">
        <f t="shared" si="20"/>
        <v>#DIV/0!</v>
      </c>
      <c r="J59" s="15" t="e">
        <f t="shared" si="20"/>
        <v>#DIV/0!</v>
      </c>
      <c r="K59" s="15" t="e">
        <f t="shared" si="20"/>
        <v>#DIV/0!</v>
      </c>
      <c r="L59" s="15" t="e">
        <f t="shared" si="20"/>
        <v>#DIV/0!</v>
      </c>
      <c r="M59" s="15" t="e">
        <f t="shared" si="20"/>
        <v>#DIV/0!</v>
      </c>
    </row>
    <row r="60" spans="1:13" x14ac:dyDescent="0.3">
      <c r="A60" s="7" t="s">
        <v>11</v>
      </c>
      <c r="B60" s="14"/>
      <c r="C60" s="15">
        <f t="shared" ref="C60:M71" si="21">C23/B23-1</f>
        <v>-0.99869677042825078</v>
      </c>
      <c r="D60" s="15">
        <f t="shared" si="21"/>
        <v>-0.73840143252482493</v>
      </c>
      <c r="E60" s="15">
        <f t="shared" si="21"/>
        <v>6703.1487243310512</v>
      </c>
      <c r="F60" s="15">
        <f t="shared" si="21"/>
        <v>5.3542016307134066E-2</v>
      </c>
      <c r="G60" s="15">
        <f t="shared" si="21"/>
        <v>-0.48041129455683329</v>
      </c>
      <c r="H60" s="15">
        <f t="shared" si="21"/>
        <v>-0.27879493873931394</v>
      </c>
      <c r="I60" s="15">
        <f t="shared" si="21"/>
        <v>0.38266831635157117</v>
      </c>
      <c r="J60" s="15">
        <f t="shared" si="21"/>
        <v>1.5504378115459141</v>
      </c>
      <c r="K60" s="15">
        <f t="shared" si="21"/>
        <v>-0.46542738487406832</v>
      </c>
      <c r="L60" s="15">
        <f t="shared" si="21"/>
        <v>-0.36873102720608231</v>
      </c>
      <c r="M60" s="15">
        <f t="shared" si="21"/>
        <v>-0.64942095335373873</v>
      </c>
    </row>
    <row r="61" spans="1:13" x14ac:dyDescent="0.3">
      <c r="A61" s="7" t="s">
        <v>10</v>
      </c>
      <c r="B61" s="14"/>
      <c r="C61" s="15">
        <f t="shared" si="21"/>
        <v>-6.1547784430508345E-2</v>
      </c>
      <c r="D61" s="15">
        <f t="shared" si="21"/>
        <v>0.44123988597496422</v>
      </c>
      <c r="E61" s="15">
        <f t="shared" si="21"/>
        <v>-0.21864943573189277</v>
      </c>
      <c r="F61" s="15">
        <f t="shared" si="21"/>
        <v>1.7270606527972276</v>
      </c>
      <c r="G61" s="15">
        <f t="shared" si="21"/>
        <v>-0.37497048605943528</v>
      </c>
      <c r="H61" s="15">
        <f t="shared" si="21"/>
        <v>3.3279362135550272E-2</v>
      </c>
      <c r="I61" s="15">
        <f t="shared" si="21"/>
        <v>7.7438058839069734E-2</v>
      </c>
      <c r="J61" s="15">
        <f t="shared" si="21"/>
        <v>0.70606942365727177</v>
      </c>
      <c r="K61" s="15">
        <f t="shared" si="21"/>
        <v>-0.31728095493091613</v>
      </c>
      <c r="L61" s="15">
        <f t="shared" si="21"/>
        <v>-0.26985330417094133</v>
      </c>
      <c r="M61" s="15">
        <f t="shared" si="21"/>
        <v>0.33422946869400461</v>
      </c>
    </row>
    <row r="62" spans="1:13" x14ac:dyDescent="0.3">
      <c r="A62" s="7" t="s">
        <v>9</v>
      </c>
      <c r="B62" s="14"/>
      <c r="C62" s="15">
        <f t="shared" si="21"/>
        <v>6.91817670503867E-2</v>
      </c>
      <c r="D62" s="15">
        <f t="shared" si="21"/>
        <v>0.15794653248784485</v>
      </c>
      <c r="E62" s="15">
        <f t="shared" si="21"/>
        <v>0.43047371618552055</v>
      </c>
      <c r="F62" s="15">
        <f t="shared" si="21"/>
        <v>-0.52896058836925108</v>
      </c>
      <c r="G62" s="15">
        <f t="shared" si="21"/>
        <v>1.213561398615286</v>
      </c>
      <c r="H62" s="15">
        <f t="shared" si="21"/>
        <v>5.9735897794633619E-2</v>
      </c>
      <c r="I62" s="15">
        <f t="shared" si="21"/>
        <v>-0.53873442551078732</v>
      </c>
      <c r="J62" s="15">
        <f t="shared" si="21"/>
        <v>6.7221550076145054E-2</v>
      </c>
      <c r="K62" s="15">
        <f t="shared" si="21"/>
        <v>0.54475430931502755</v>
      </c>
      <c r="L62" s="15">
        <f t="shared" si="21"/>
        <v>1.5437984105880043E-2</v>
      </c>
      <c r="M62" s="15">
        <f t="shared" si="21"/>
        <v>0.43441085019250791</v>
      </c>
    </row>
    <row r="63" spans="1:13" x14ac:dyDescent="0.3">
      <c r="A63" s="7" t="s">
        <v>8</v>
      </c>
      <c r="B63" s="14"/>
      <c r="C63" s="15" t="e">
        <f t="shared" si="21"/>
        <v>#DIV/0!</v>
      </c>
      <c r="D63" s="15" t="e">
        <f t="shared" si="21"/>
        <v>#DIV/0!</v>
      </c>
      <c r="E63" s="15" t="e">
        <f t="shared" si="21"/>
        <v>#DIV/0!</v>
      </c>
      <c r="F63" s="15" t="e">
        <f t="shared" si="21"/>
        <v>#DIV/0!</v>
      </c>
      <c r="G63" s="15" t="e">
        <f t="shared" si="21"/>
        <v>#DIV/0!</v>
      </c>
      <c r="H63" s="15" t="e">
        <f t="shared" si="21"/>
        <v>#DIV/0!</v>
      </c>
      <c r="I63" s="15" t="e">
        <f t="shared" si="21"/>
        <v>#DIV/0!</v>
      </c>
      <c r="J63" s="15" t="e">
        <f t="shared" si="21"/>
        <v>#DIV/0!</v>
      </c>
      <c r="K63" s="15" t="e">
        <f t="shared" si="21"/>
        <v>#DIV/0!</v>
      </c>
      <c r="L63" s="15" t="e">
        <f t="shared" si="21"/>
        <v>#DIV/0!</v>
      </c>
      <c r="M63" s="15" t="e">
        <f t="shared" si="21"/>
        <v>#DIV/0!</v>
      </c>
    </row>
    <row r="64" spans="1:13" x14ac:dyDescent="0.3">
      <c r="A64" s="7" t="s">
        <v>7</v>
      </c>
      <c r="B64" s="14"/>
      <c r="C64" s="15">
        <f t="shared" si="21"/>
        <v>1246.5558089616316</v>
      </c>
      <c r="D64" s="15">
        <f t="shared" si="21"/>
        <v>-0.99971664475995514</v>
      </c>
      <c r="E64" s="15">
        <f t="shared" si="21"/>
        <v>-1</v>
      </c>
      <c r="F64" s="15" t="e">
        <f t="shared" si="21"/>
        <v>#DIV/0!</v>
      </c>
      <c r="G64" s="15" t="e">
        <f t="shared" si="21"/>
        <v>#DIV/0!</v>
      </c>
      <c r="H64" s="15" t="e">
        <f t="shared" si="21"/>
        <v>#DIV/0!</v>
      </c>
      <c r="I64" s="15">
        <f t="shared" ref="D64:M71" si="22">I27/H27-1</f>
        <v>-0.70860439329530367</v>
      </c>
      <c r="J64" s="15">
        <f t="shared" si="22"/>
        <v>-0.97962908448631147</v>
      </c>
      <c r="K64" s="15">
        <f t="shared" si="22"/>
        <v>14.768757225433525</v>
      </c>
      <c r="L64" s="15">
        <f t="shared" si="22"/>
        <v>32.039649999358502</v>
      </c>
      <c r="M64" s="15">
        <f t="shared" si="22"/>
        <v>-0.55693982159499411</v>
      </c>
    </row>
    <row r="65" spans="1:13" x14ac:dyDescent="0.3">
      <c r="A65" s="7" t="s">
        <v>6</v>
      </c>
      <c r="B65" s="14"/>
      <c r="C65" s="15">
        <f t="shared" si="21"/>
        <v>-0.11117349654647712</v>
      </c>
      <c r="D65" s="15">
        <f t="shared" si="22"/>
        <v>0.21617009080795335</v>
      </c>
      <c r="E65" s="15">
        <f t="shared" si="22"/>
        <v>-0.16787204841994607</v>
      </c>
      <c r="F65" s="15">
        <f t="shared" si="22"/>
        <v>0.11228162667885155</v>
      </c>
      <c r="G65" s="15">
        <f t="shared" si="22"/>
        <v>0.35355060478472811</v>
      </c>
      <c r="H65" s="15">
        <f t="shared" si="22"/>
        <v>-0.42873058292862565</v>
      </c>
      <c r="I65" s="15">
        <f t="shared" si="22"/>
        <v>0.76959215807114645</v>
      </c>
      <c r="J65" s="15">
        <f t="shared" si="22"/>
        <v>-0.45703698715664254</v>
      </c>
      <c r="K65" s="15">
        <f t="shared" si="22"/>
        <v>0.32427168333839496</v>
      </c>
      <c r="L65" s="15">
        <f t="shared" si="22"/>
        <v>-7.9527318091454746E-2</v>
      </c>
      <c r="M65" s="15">
        <f t="shared" si="22"/>
        <v>7.1963934562316867E-2</v>
      </c>
    </row>
    <row r="66" spans="1:13" x14ac:dyDescent="0.3">
      <c r="A66" s="7" t="s">
        <v>5</v>
      </c>
      <c r="B66" s="14"/>
      <c r="C66" s="15">
        <f t="shared" si="21"/>
        <v>2.3488867208694808E-2</v>
      </c>
      <c r="D66" s="15">
        <f t="shared" si="22"/>
        <v>5.7119432086026212E-2</v>
      </c>
      <c r="E66" s="15">
        <f t="shared" si="22"/>
        <v>-0.27489868071431456</v>
      </c>
      <c r="F66" s="15">
        <f t="shared" si="22"/>
        <v>2.4640214465823762E-2</v>
      </c>
      <c r="G66" s="15">
        <f t="shared" si="22"/>
        <v>0.14937113201791052</v>
      </c>
      <c r="H66" s="15">
        <f t="shared" si="22"/>
        <v>0.19037202313810053</v>
      </c>
      <c r="I66" s="15">
        <f t="shared" si="22"/>
        <v>0.17523519982372382</v>
      </c>
      <c r="J66" s="15">
        <f t="shared" si="22"/>
        <v>-0.1603485863174593</v>
      </c>
      <c r="K66" s="15">
        <f t="shared" si="22"/>
        <v>-3.3455097141126822E-2</v>
      </c>
      <c r="L66" s="15">
        <f t="shared" si="22"/>
        <v>0.14636674206793354</v>
      </c>
      <c r="M66" s="15">
        <f t="shared" si="22"/>
        <v>-5.1591214463310164E-2</v>
      </c>
    </row>
    <row r="67" spans="1:13" x14ac:dyDescent="0.3">
      <c r="A67" s="7" t="s">
        <v>4</v>
      </c>
      <c r="B67" s="14"/>
      <c r="C67" s="15">
        <f t="shared" si="21"/>
        <v>-0.18269609183219282</v>
      </c>
      <c r="D67" s="15">
        <f t="shared" si="22"/>
        <v>0.42672752087464461</v>
      </c>
      <c r="E67" s="15">
        <f t="shared" si="22"/>
        <v>-0.62387593084392667</v>
      </c>
      <c r="F67" s="15">
        <f t="shared" si="22"/>
        <v>-0.10161346905338686</v>
      </c>
      <c r="G67" s="15">
        <f t="shared" si="22"/>
        <v>-0.30188493185011855</v>
      </c>
      <c r="H67" s="15">
        <f t="shared" si="22"/>
        <v>0.38923983135897355</v>
      </c>
      <c r="I67" s="15">
        <f t="shared" si="22"/>
        <v>-0.18819055045541244</v>
      </c>
      <c r="J67" s="15">
        <f t="shared" si="22"/>
        <v>7.9387234538500495E-2</v>
      </c>
      <c r="K67" s="15">
        <f t="shared" si="22"/>
        <v>-0.40920592152156454</v>
      </c>
      <c r="L67" s="15">
        <f t="shared" si="22"/>
        <v>0.45264226841231081</v>
      </c>
      <c r="M67" s="15">
        <f t="shared" si="22"/>
        <v>1.0192143549816519</v>
      </c>
    </row>
    <row r="68" spans="1:13" x14ac:dyDescent="0.3">
      <c r="A68" s="7" t="s">
        <v>3</v>
      </c>
      <c r="B68" s="14"/>
      <c r="C68" s="15">
        <f t="shared" si="21"/>
        <v>722.46661940210333</v>
      </c>
      <c r="D68" s="15">
        <f t="shared" si="22"/>
        <v>-0.69228128677912903</v>
      </c>
      <c r="E68" s="15">
        <f t="shared" si="22"/>
        <v>4.0699802488629988</v>
      </c>
      <c r="F68" s="15">
        <f t="shared" si="22"/>
        <v>0.85447134567713645</v>
      </c>
      <c r="G68" s="15">
        <f t="shared" si="22"/>
        <v>0.81067397568179778</v>
      </c>
      <c r="H68" s="15">
        <f t="shared" si="22"/>
        <v>-0.2163492084737072</v>
      </c>
      <c r="I68" s="15">
        <f t="shared" si="22"/>
        <v>-0.19162494113583239</v>
      </c>
      <c r="J68" s="15">
        <f t="shared" si="22"/>
        <v>-4.7729548638032471E-3</v>
      </c>
      <c r="K68" s="15">
        <f t="shared" si="22"/>
        <v>0.39126244869549032</v>
      </c>
      <c r="L68" s="15">
        <f t="shared" si="22"/>
        <v>-0.17688509719626122</v>
      </c>
      <c r="M68" s="15">
        <f t="shared" si="22"/>
        <v>-2.6032104671712242E-2</v>
      </c>
    </row>
    <row r="69" spans="1:13" x14ac:dyDescent="0.3">
      <c r="A69" s="7" t="s">
        <v>2</v>
      </c>
      <c r="B69" s="14"/>
      <c r="C69" s="15">
        <f t="shared" si="21"/>
        <v>0.28001151023289816</v>
      </c>
      <c r="D69" s="15">
        <f t="shared" si="22"/>
        <v>1.0158359691543586</v>
      </c>
      <c r="E69" s="15">
        <f t="shared" si="22"/>
        <v>-0.20874008901288132</v>
      </c>
      <c r="F69" s="15">
        <f t="shared" si="22"/>
        <v>1.107536884832494E-2</v>
      </c>
      <c r="G69" s="15">
        <f t="shared" si="22"/>
        <v>-0.22503680193334741</v>
      </c>
      <c r="H69" s="15">
        <f t="shared" si="22"/>
        <v>0.50093929886635236</v>
      </c>
      <c r="I69" s="15">
        <f t="shared" si="22"/>
        <v>-0.44146429203484328</v>
      </c>
      <c r="J69" s="15">
        <f t="shared" si="22"/>
        <v>0.43887763376432742</v>
      </c>
      <c r="K69" s="15">
        <f t="shared" si="22"/>
        <v>1.1046823284056746</v>
      </c>
      <c r="L69" s="15">
        <f t="shared" si="22"/>
        <v>-0.25079870954878714</v>
      </c>
      <c r="M69" s="15">
        <f t="shared" si="22"/>
        <v>-0.60810048494045454</v>
      </c>
    </row>
    <row r="70" spans="1:13" x14ac:dyDescent="0.3">
      <c r="A70" s="7" t="s">
        <v>1</v>
      </c>
      <c r="B70" s="14"/>
      <c r="C70" s="15">
        <f t="shared" si="21"/>
        <v>-0.25804172619526056</v>
      </c>
      <c r="D70" s="15">
        <f t="shared" si="22"/>
        <v>0.21708957246658334</v>
      </c>
      <c r="E70" s="15">
        <f t="shared" si="22"/>
        <v>0.18555839529078022</v>
      </c>
      <c r="F70" s="15">
        <f t="shared" si="22"/>
        <v>3.9968931557857745E-2</v>
      </c>
      <c r="G70" s="15">
        <f t="shared" si="22"/>
        <v>-0.16551212133153181</v>
      </c>
      <c r="H70" s="15">
        <f t="shared" si="22"/>
        <v>6.2919271753974604E-2</v>
      </c>
      <c r="I70" s="15">
        <f t="shared" si="22"/>
        <v>-2.8647232685290458E-3</v>
      </c>
      <c r="J70" s="15">
        <f t="shared" si="22"/>
        <v>0.11794352141842412</v>
      </c>
      <c r="K70" s="15">
        <f t="shared" si="22"/>
        <v>-7.8565140514991638E-2</v>
      </c>
      <c r="L70" s="15">
        <f t="shared" si="22"/>
        <v>4.1160389336296239</v>
      </c>
      <c r="M70" s="15">
        <f t="shared" si="22"/>
        <v>-0.83408378442434961</v>
      </c>
    </row>
    <row r="71" spans="1:13" ht="15" thickBot="1" x14ac:dyDescent="0.35">
      <c r="A71" s="7" t="s">
        <v>0</v>
      </c>
      <c r="B71" s="14"/>
      <c r="C71" s="15">
        <f t="shared" si="21"/>
        <v>-0.2031976718972428</v>
      </c>
      <c r="D71" s="15">
        <f t="shared" si="22"/>
        <v>0.26781760378713537</v>
      </c>
      <c r="E71" s="15">
        <f t="shared" si="22"/>
        <v>-0.34240904066782019</v>
      </c>
      <c r="F71" s="15">
        <f t="shared" si="22"/>
        <v>0.24979760955541552</v>
      </c>
      <c r="G71" s="15">
        <f t="shared" si="22"/>
        <v>7.494301499262801E-2</v>
      </c>
      <c r="H71" s="15">
        <f t="shared" si="22"/>
        <v>9.0897128323278897E-2</v>
      </c>
      <c r="I71" s="15">
        <f t="shared" si="22"/>
        <v>-0.13838650727833723</v>
      </c>
      <c r="J71" s="15">
        <f t="shared" si="22"/>
        <v>-0.24618454834139125</v>
      </c>
      <c r="K71" s="15">
        <f t="shared" si="22"/>
        <v>4.918999032323601E-2</v>
      </c>
      <c r="L71" s="15">
        <f t="shared" si="22"/>
        <v>5.5334646490842854E-2</v>
      </c>
      <c r="M71" s="15">
        <f t="shared" si="22"/>
        <v>-0.22897805912446645</v>
      </c>
    </row>
    <row r="72" spans="1:13" ht="15" thickBot="1" x14ac:dyDescent="0.35">
      <c r="A72" s="16" t="s">
        <v>36</v>
      </c>
      <c r="B72" s="17"/>
      <c r="C72" s="18">
        <f t="shared" ref="C72:M72" si="23">C35/B35-1</f>
        <v>-5.3168976720237682E-2</v>
      </c>
      <c r="D72" s="18">
        <f t="shared" si="23"/>
        <v>0.16107017767865273</v>
      </c>
      <c r="E72" s="18">
        <f t="shared" si="23"/>
        <v>-0.13371974037930645</v>
      </c>
      <c r="F72" s="18">
        <f t="shared" si="23"/>
        <v>9.4906275990536137E-2</v>
      </c>
      <c r="G72" s="18">
        <f t="shared" si="23"/>
        <v>6.9291923493307594E-2</v>
      </c>
      <c r="H72" s="18">
        <f t="shared" si="23"/>
        <v>-0.10219691314634416</v>
      </c>
      <c r="I72" s="18">
        <f t="shared" si="23"/>
        <v>0.28490212056274555</v>
      </c>
      <c r="J72" s="18">
        <f t="shared" si="23"/>
        <v>-0.22715204716196447</v>
      </c>
      <c r="K72" s="18">
        <f t="shared" si="23"/>
        <v>8.11588264709866E-2</v>
      </c>
      <c r="L72" s="18">
        <f t="shared" si="23"/>
        <v>0.31227262467127437</v>
      </c>
      <c r="M72" s="18">
        <f t="shared" si="23"/>
        <v>-0.26049101090637272</v>
      </c>
    </row>
  </sheetData>
  <sortState ref="A5:N62">
    <sortCondition ref="A5"/>
  </sortState>
  <mergeCells count="3">
    <mergeCell ref="B2:M2"/>
    <mergeCell ref="A1:N1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 Puerto Peso 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Niza Magaña</dc:creator>
  <cp:lastModifiedBy>Felix Alfonso Hidalgo</cp:lastModifiedBy>
  <cp:lastPrinted>2019-02-25T18:06:22Z</cp:lastPrinted>
  <dcterms:created xsi:type="dcterms:W3CDTF">2019-01-08T13:56:42Z</dcterms:created>
  <dcterms:modified xsi:type="dcterms:W3CDTF">2019-07-29T19:55:43Z</dcterms:modified>
</cp:coreProperties>
</file>