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:\Mi unidad\FÉLIX ALFONSO HIDALGO\CAMPORT\DATOS CARGA ADUANA\2025\EXPO\"/>
    </mc:Choice>
  </mc:AlternateContent>
  <xr:revisionPtr revIDLastSave="0" documentId="13_ncr:1_{7C97F7F7-239E-4E07-BE7A-02157835D2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PO TONS" sheetId="1" r:id="rId1"/>
  </sheets>
  <definedNames>
    <definedName name="_xlnm.Print_Area" localSheetId="0">'EXPO TONS'!$1:$3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1" l="1"/>
  <c r="D66" i="1"/>
  <c r="E66" i="1"/>
  <c r="F66" i="1"/>
  <c r="G66" i="1"/>
  <c r="H66" i="1"/>
  <c r="I66" i="1"/>
  <c r="J66" i="1"/>
  <c r="K66" i="1"/>
  <c r="L66" i="1"/>
  <c r="M66" i="1"/>
  <c r="C94" i="1"/>
  <c r="D94" i="1"/>
  <c r="E94" i="1"/>
  <c r="F94" i="1"/>
  <c r="G94" i="1"/>
  <c r="H94" i="1"/>
  <c r="I94" i="1"/>
  <c r="J94" i="1"/>
  <c r="K94" i="1"/>
  <c r="L94" i="1"/>
  <c r="M94" i="1"/>
  <c r="C89" i="1"/>
  <c r="D89" i="1"/>
  <c r="E89" i="1"/>
  <c r="F89" i="1"/>
  <c r="G89" i="1"/>
  <c r="H89" i="1"/>
  <c r="I89" i="1"/>
  <c r="J89" i="1"/>
  <c r="K89" i="1"/>
  <c r="L89" i="1"/>
  <c r="C90" i="1"/>
  <c r="D90" i="1"/>
  <c r="E90" i="1"/>
  <c r="F90" i="1"/>
  <c r="G90" i="1"/>
  <c r="H90" i="1"/>
  <c r="I90" i="1"/>
  <c r="J90" i="1"/>
  <c r="K90" i="1"/>
  <c r="L90" i="1"/>
  <c r="C91" i="1"/>
  <c r="D91" i="1"/>
  <c r="E91" i="1"/>
  <c r="F91" i="1"/>
  <c r="G91" i="1"/>
  <c r="H91" i="1"/>
  <c r="I91" i="1"/>
  <c r="J91" i="1"/>
  <c r="K91" i="1"/>
  <c r="L91" i="1"/>
  <c r="C92" i="1"/>
  <c r="D92" i="1"/>
  <c r="E92" i="1"/>
  <c r="F92" i="1"/>
  <c r="G92" i="1"/>
  <c r="H92" i="1"/>
  <c r="I92" i="1"/>
  <c r="J92" i="1"/>
  <c r="K92" i="1"/>
  <c r="L92" i="1"/>
  <c r="M92" i="1" l="1"/>
  <c r="C93" i="1"/>
  <c r="D93" i="1"/>
  <c r="E93" i="1"/>
  <c r="F93" i="1"/>
  <c r="G93" i="1"/>
  <c r="H93" i="1"/>
  <c r="I93" i="1"/>
  <c r="J93" i="1"/>
  <c r="K93" i="1"/>
  <c r="L93" i="1"/>
  <c r="M93" i="1"/>
  <c r="M91" i="1"/>
  <c r="M97" i="1"/>
  <c r="L97" i="1"/>
  <c r="K97" i="1"/>
  <c r="J97" i="1"/>
  <c r="I97" i="1"/>
  <c r="H97" i="1"/>
  <c r="G97" i="1"/>
  <c r="F97" i="1"/>
  <c r="E97" i="1"/>
  <c r="D97" i="1"/>
  <c r="C97" i="1"/>
  <c r="M96" i="1"/>
  <c r="L96" i="1"/>
  <c r="K96" i="1"/>
  <c r="J96" i="1"/>
  <c r="I96" i="1"/>
  <c r="H96" i="1"/>
  <c r="G96" i="1"/>
  <c r="F96" i="1"/>
  <c r="E96" i="1"/>
  <c r="D96" i="1"/>
  <c r="C96" i="1"/>
  <c r="M95" i="1"/>
  <c r="L95" i="1"/>
  <c r="K95" i="1"/>
  <c r="J95" i="1"/>
  <c r="I95" i="1"/>
  <c r="H95" i="1"/>
  <c r="G95" i="1"/>
  <c r="F95" i="1"/>
  <c r="E95" i="1"/>
  <c r="D95" i="1"/>
  <c r="C95" i="1"/>
  <c r="M90" i="1"/>
  <c r="M88" i="1"/>
  <c r="L88" i="1"/>
  <c r="K88" i="1"/>
  <c r="J88" i="1"/>
  <c r="I88" i="1"/>
  <c r="H88" i="1"/>
  <c r="G88" i="1"/>
  <c r="F88" i="1"/>
  <c r="E88" i="1"/>
  <c r="D88" i="1"/>
  <c r="C88" i="1"/>
  <c r="M87" i="1"/>
  <c r="L87" i="1"/>
  <c r="K87" i="1"/>
  <c r="J87" i="1"/>
  <c r="I87" i="1"/>
  <c r="H87" i="1"/>
  <c r="G87" i="1"/>
  <c r="F87" i="1"/>
  <c r="E87" i="1"/>
  <c r="D87" i="1"/>
  <c r="C87" i="1"/>
  <c r="M86" i="1"/>
  <c r="L86" i="1"/>
  <c r="K86" i="1"/>
  <c r="J86" i="1"/>
  <c r="I86" i="1"/>
  <c r="H86" i="1"/>
  <c r="G86" i="1"/>
  <c r="F86" i="1"/>
  <c r="E86" i="1"/>
  <c r="D86" i="1"/>
  <c r="C86" i="1"/>
  <c r="M85" i="1"/>
  <c r="L85" i="1"/>
  <c r="K85" i="1"/>
  <c r="J85" i="1"/>
  <c r="I85" i="1"/>
  <c r="H85" i="1"/>
  <c r="G85" i="1"/>
  <c r="F85" i="1"/>
  <c r="E85" i="1"/>
  <c r="D85" i="1"/>
  <c r="C85" i="1"/>
  <c r="M84" i="1"/>
  <c r="L84" i="1"/>
  <c r="K84" i="1"/>
  <c r="J84" i="1"/>
  <c r="I84" i="1"/>
  <c r="H84" i="1"/>
  <c r="G84" i="1"/>
  <c r="F84" i="1"/>
  <c r="E84" i="1"/>
  <c r="D84" i="1"/>
  <c r="C84" i="1"/>
  <c r="M83" i="1"/>
  <c r="L83" i="1"/>
  <c r="K83" i="1"/>
  <c r="J83" i="1"/>
  <c r="I83" i="1"/>
  <c r="H83" i="1"/>
  <c r="G83" i="1"/>
  <c r="F83" i="1"/>
  <c r="E83" i="1"/>
  <c r="D83" i="1"/>
  <c r="C83" i="1"/>
  <c r="M82" i="1"/>
  <c r="L82" i="1"/>
  <c r="K82" i="1"/>
  <c r="J82" i="1"/>
  <c r="I82" i="1"/>
  <c r="H82" i="1"/>
  <c r="G82" i="1"/>
  <c r="F82" i="1"/>
  <c r="E82" i="1"/>
  <c r="D82" i="1"/>
  <c r="C82" i="1"/>
  <c r="M81" i="1"/>
  <c r="L81" i="1"/>
  <c r="K81" i="1"/>
  <c r="J81" i="1"/>
  <c r="I81" i="1"/>
  <c r="H81" i="1"/>
  <c r="G81" i="1"/>
  <c r="F81" i="1"/>
  <c r="E81" i="1"/>
  <c r="D81" i="1"/>
  <c r="C81" i="1"/>
  <c r="M80" i="1"/>
  <c r="L80" i="1"/>
  <c r="K80" i="1"/>
  <c r="J80" i="1"/>
  <c r="I80" i="1"/>
  <c r="H80" i="1"/>
  <c r="G80" i="1"/>
  <c r="F80" i="1"/>
  <c r="E80" i="1"/>
  <c r="D80" i="1"/>
  <c r="C80" i="1"/>
  <c r="M79" i="1"/>
  <c r="L79" i="1"/>
  <c r="K79" i="1"/>
  <c r="J79" i="1"/>
  <c r="I79" i="1"/>
  <c r="H79" i="1"/>
  <c r="G79" i="1"/>
  <c r="F79" i="1"/>
  <c r="E79" i="1"/>
  <c r="D79" i="1"/>
  <c r="C79" i="1"/>
  <c r="M78" i="1"/>
  <c r="L78" i="1"/>
  <c r="K78" i="1"/>
  <c r="J78" i="1"/>
  <c r="I78" i="1"/>
  <c r="H78" i="1"/>
  <c r="G78" i="1"/>
  <c r="F78" i="1"/>
  <c r="E78" i="1"/>
  <c r="D78" i="1"/>
  <c r="C78" i="1"/>
  <c r="M77" i="1"/>
  <c r="L77" i="1"/>
  <c r="K77" i="1"/>
  <c r="J77" i="1"/>
  <c r="I77" i="1"/>
  <c r="H77" i="1"/>
  <c r="G77" i="1"/>
  <c r="F77" i="1"/>
  <c r="E77" i="1"/>
  <c r="D77" i="1"/>
  <c r="C77" i="1"/>
  <c r="M76" i="1"/>
  <c r="L76" i="1"/>
  <c r="K76" i="1"/>
  <c r="J76" i="1"/>
  <c r="I76" i="1"/>
  <c r="H76" i="1"/>
  <c r="G76" i="1"/>
  <c r="F76" i="1"/>
  <c r="E76" i="1"/>
  <c r="D76" i="1"/>
  <c r="C76" i="1"/>
  <c r="M75" i="1"/>
  <c r="L75" i="1"/>
  <c r="K75" i="1"/>
  <c r="J75" i="1"/>
  <c r="I75" i="1"/>
  <c r="H75" i="1"/>
  <c r="G75" i="1"/>
  <c r="F75" i="1"/>
  <c r="E75" i="1"/>
  <c r="D75" i="1"/>
  <c r="C75" i="1"/>
  <c r="M74" i="1"/>
  <c r="L74" i="1"/>
  <c r="K74" i="1"/>
  <c r="J74" i="1"/>
  <c r="I74" i="1"/>
  <c r="H74" i="1"/>
  <c r="G74" i="1"/>
  <c r="F74" i="1"/>
  <c r="E74" i="1"/>
  <c r="D74" i="1"/>
  <c r="C74" i="1"/>
  <c r="M73" i="1"/>
  <c r="L73" i="1"/>
  <c r="K73" i="1"/>
  <c r="J73" i="1"/>
  <c r="I73" i="1"/>
  <c r="H73" i="1"/>
  <c r="G73" i="1"/>
  <c r="F73" i="1"/>
  <c r="E73" i="1"/>
  <c r="D73" i="1"/>
  <c r="C73" i="1"/>
  <c r="M72" i="1"/>
  <c r="L72" i="1"/>
  <c r="K72" i="1"/>
  <c r="J72" i="1"/>
  <c r="I72" i="1"/>
  <c r="H72" i="1"/>
  <c r="G72" i="1"/>
  <c r="F72" i="1"/>
  <c r="E72" i="1"/>
  <c r="D72" i="1"/>
  <c r="C72" i="1"/>
  <c r="M71" i="1"/>
  <c r="L71" i="1"/>
  <c r="K71" i="1"/>
  <c r="J71" i="1"/>
  <c r="I71" i="1"/>
  <c r="H71" i="1"/>
  <c r="G71" i="1"/>
  <c r="F71" i="1"/>
  <c r="E71" i="1"/>
  <c r="D71" i="1"/>
  <c r="C71" i="1"/>
  <c r="M70" i="1"/>
  <c r="L70" i="1"/>
  <c r="K70" i="1"/>
  <c r="J70" i="1"/>
  <c r="I70" i="1"/>
  <c r="H70" i="1"/>
  <c r="G70" i="1"/>
  <c r="F70" i="1"/>
  <c r="E70" i="1"/>
  <c r="D70" i="1"/>
  <c r="C70" i="1"/>
  <c r="M69" i="1"/>
  <c r="L69" i="1"/>
  <c r="K69" i="1"/>
  <c r="J69" i="1"/>
  <c r="I69" i="1"/>
  <c r="H69" i="1"/>
  <c r="G69" i="1"/>
  <c r="F69" i="1"/>
  <c r="E69" i="1"/>
  <c r="D69" i="1"/>
  <c r="C69" i="1"/>
  <c r="M68" i="1"/>
  <c r="L68" i="1"/>
  <c r="K68" i="1"/>
  <c r="J68" i="1"/>
  <c r="I68" i="1"/>
  <c r="H68" i="1"/>
  <c r="G68" i="1"/>
  <c r="F68" i="1"/>
  <c r="E68" i="1"/>
  <c r="D68" i="1"/>
  <c r="C68" i="1"/>
  <c r="M67" i="1"/>
  <c r="L67" i="1"/>
  <c r="K67" i="1"/>
  <c r="J67" i="1"/>
  <c r="I67" i="1"/>
  <c r="H67" i="1"/>
  <c r="G67" i="1"/>
  <c r="F67" i="1"/>
  <c r="E67" i="1"/>
  <c r="D67" i="1"/>
  <c r="C67" i="1"/>
  <c r="M65" i="1"/>
  <c r="L65" i="1"/>
  <c r="K65" i="1"/>
  <c r="J65" i="1"/>
  <c r="I65" i="1"/>
  <c r="H65" i="1"/>
  <c r="G65" i="1"/>
  <c r="F65" i="1"/>
  <c r="E65" i="1"/>
  <c r="D65" i="1"/>
  <c r="C65" i="1"/>
  <c r="M64" i="1"/>
  <c r="L64" i="1"/>
  <c r="K64" i="1"/>
  <c r="J64" i="1"/>
  <c r="I64" i="1"/>
  <c r="H64" i="1"/>
  <c r="G64" i="1"/>
  <c r="F64" i="1"/>
  <c r="E64" i="1"/>
  <c r="D64" i="1"/>
  <c r="C64" i="1"/>
  <c r="M63" i="1"/>
  <c r="L63" i="1"/>
  <c r="K63" i="1"/>
  <c r="J63" i="1"/>
  <c r="I63" i="1"/>
  <c r="H63" i="1"/>
  <c r="G63" i="1"/>
  <c r="F63" i="1"/>
  <c r="E63" i="1"/>
  <c r="D63" i="1"/>
  <c r="C63" i="1"/>
  <c r="M62" i="1"/>
  <c r="L62" i="1"/>
  <c r="K62" i="1"/>
  <c r="J62" i="1"/>
  <c r="I62" i="1"/>
  <c r="H62" i="1"/>
  <c r="G62" i="1"/>
  <c r="F62" i="1"/>
  <c r="E62" i="1"/>
  <c r="D62" i="1"/>
  <c r="C62" i="1"/>
  <c r="M61" i="1"/>
  <c r="L61" i="1"/>
  <c r="K61" i="1"/>
  <c r="J61" i="1"/>
  <c r="I61" i="1"/>
  <c r="H61" i="1"/>
  <c r="G61" i="1"/>
  <c r="F61" i="1"/>
  <c r="E61" i="1"/>
  <c r="D61" i="1"/>
  <c r="C61" i="1"/>
  <c r="M60" i="1"/>
  <c r="L60" i="1"/>
  <c r="K60" i="1"/>
  <c r="J60" i="1"/>
  <c r="I60" i="1"/>
  <c r="H60" i="1"/>
  <c r="G60" i="1"/>
  <c r="F60" i="1"/>
  <c r="E60" i="1"/>
  <c r="D60" i="1"/>
  <c r="C60" i="1"/>
  <c r="M59" i="1"/>
  <c r="L59" i="1"/>
  <c r="K59" i="1"/>
  <c r="J59" i="1"/>
  <c r="I59" i="1"/>
  <c r="H59" i="1"/>
  <c r="G59" i="1"/>
  <c r="F59" i="1"/>
  <c r="E59" i="1"/>
  <c r="D59" i="1"/>
  <c r="C59" i="1"/>
  <c r="M58" i="1"/>
  <c r="L58" i="1"/>
  <c r="K58" i="1"/>
  <c r="J58" i="1"/>
  <c r="I58" i="1"/>
  <c r="H58" i="1"/>
  <c r="G58" i="1"/>
  <c r="F58" i="1"/>
  <c r="E58" i="1"/>
  <c r="D58" i="1"/>
  <c r="C58" i="1"/>
  <c r="M57" i="1"/>
  <c r="L57" i="1"/>
  <c r="K57" i="1"/>
  <c r="J57" i="1"/>
  <c r="I57" i="1"/>
  <c r="H57" i="1"/>
  <c r="G57" i="1"/>
  <c r="F57" i="1"/>
  <c r="E57" i="1"/>
  <c r="D57" i="1"/>
  <c r="C57" i="1"/>
  <c r="M56" i="1"/>
  <c r="L56" i="1"/>
  <c r="K56" i="1"/>
  <c r="J56" i="1"/>
  <c r="I56" i="1"/>
  <c r="H56" i="1"/>
  <c r="G56" i="1"/>
  <c r="F56" i="1"/>
  <c r="E56" i="1"/>
  <c r="D56" i="1"/>
  <c r="C56" i="1"/>
  <c r="M55" i="1"/>
  <c r="L55" i="1"/>
  <c r="K55" i="1"/>
  <c r="J55" i="1"/>
  <c r="I55" i="1"/>
  <c r="H55" i="1"/>
  <c r="G55" i="1"/>
  <c r="F55" i="1"/>
  <c r="E55" i="1"/>
  <c r="D55" i="1"/>
  <c r="M50" i="1" l="1"/>
  <c r="L50" i="1" l="1"/>
  <c r="M98" i="1" s="1"/>
  <c r="K50" i="1" l="1"/>
  <c r="L98" i="1" l="1"/>
  <c r="J50" i="1"/>
  <c r="K98" i="1" l="1"/>
  <c r="I50" i="1"/>
  <c r="H50" i="1"/>
  <c r="C50" i="1"/>
  <c r="D50" i="1"/>
  <c r="E50" i="1"/>
  <c r="B50" i="1"/>
  <c r="F50" i="1"/>
  <c r="G50" i="1"/>
  <c r="C55" i="1"/>
  <c r="F98" i="1" l="1"/>
  <c r="D98" i="1"/>
  <c r="G98" i="1"/>
  <c r="H98" i="1"/>
  <c r="E98" i="1"/>
  <c r="C98" i="1"/>
  <c r="I98" i="1"/>
  <c r="J98" i="1"/>
</calcChain>
</file>

<file path=xl/sharedStrings.xml><?xml version="1.0" encoding="utf-8"?>
<sst xmlns="http://schemas.openxmlformats.org/spreadsheetml/2006/main" count="122" uniqueCount="65">
  <si>
    <t>ANTOFAGASTA</t>
  </si>
  <si>
    <t>ARICA</t>
  </si>
  <si>
    <t>CABO NEGRO</t>
  </si>
  <si>
    <t>CALBUCO</t>
  </si>
  <si>
    <t>CALDERA</t>
  </si>
  <si>
    <t>CALETA COLOSO</t>
  </si>
  <si>
    <t>CHAÑARAL / BARQUITO</t>
  </si>
  <si>
    <t>COQUIMBO</t>
  </si>
  <si>
    <t>CORONEL</t>
  </si>
  <si>
    <t>CORRAL</t>
  </si>
  <si>
    <t>HUASCO / GUACOLDA</t>
  </si>
  <si>
    <t>IQUIQUE</t>
  </si>
  <si>
    <t>LIRQUÉN</t>
  </si>
  <si>
    <t>LOS VILOS</t>
  </si>
  <si>
    <t>MEJILLONES</t>
  </si>
  <si>
    <t>MICHILLA</t>
  </si>
  <si>
    <t>PATACHE</t>
  </si>
  <si>
    <t>PATILLOS</t>
  </si>
  <si>
    <t>PENCO</t>
  </si>
  <si>
    <t>PUERTO ANGAMOS</t>
  </si>
  <si>
    <t>PUERTO MONTT</t>
  </si>
  <si>
    <t>PUERTO WILLIAMS</t>
  </si>
  <si>
    <t>PUNTA ARENAS</t>
  </si>
  <si>
    <t>QUINTERO</t>
  </si>
  <si>
    <t>SAN ANTONIO</t>
  </si>
  <si>
    <t>SAN VICENTE</t>
  </si>
  <si>
    <t>TALCAHUANO</t>
  </si>
  <si>
    <t>TOCOPILLA</t>
  </si>
  <si>
    <t>VALPARAÍSO</t>
  </si>
  <si>
    <t>VENTANAS</t>
  </si>
  <si>
    <t>Periodo</t>
  </si>
  <si>
    <t>Lugar de Salida (Puerto)</t>
  </si>
  <si>
    <t>EXPORTACIONES POR LUGAR DE SALIDA</t>
  </si>
  <si>
    <t>Variaciones respecto al mes anterior</t>
  </si>
  <si>
    <t>Contacto: info@camport.cl</t>
  </si>
  <si>
    <t>TOTAL GENERAL</t>
  </si>
  <si>
    <t>CHACABUCO / PUERTO AYSÉN</t>
  </si>
  <si>
    <r>
      <rPr>
        <b/>
        <sz val="10"/>
        <color theme="1"/>
        <rFont val="Arial"/>
        <family val="2"/>
      </rPr>
      <t>Fuente</t>
    </r>
    <r>
      <rPr>
        <sz val="10"/>
        <color theme="1"/>
        <rFont val="Arial"/>
        <family val="2"/>
      </rPr>
      <t>: Elaboración propia a base de información de Aduana. (Declaraciones de Salida DUS; exportaciones a título definitivo ajustadas con sus documentos modificatorios)</t>
    </r>
  </si>
  <si>
    <t>Peso en Toneladas</t>
  </si>
  <si>
    <t>OTROS PUERTOS CHILENOS</t>
  </si>
  <si>
    <t>PUERTO CABO FROWARD</t>
  </si>
  <si>
    <t>GUAYACÁN</t>
  </si>
  <si>
    <t>NATALES</t>
  </si>
  <si>
    <t>MUELLE HUACHIPATO</t>
  </si>
  <si>
    <t>TERMINAL MARÍTIMO ENAEX</t>
  </si>
  <si>
    <t>TERMINAL MARÍTIMO ESCUADRÓN</t>
  </si>
  <si>
    <t>TERMINAL MUELLE MECANIZADO ESPERANZA</t>
  </si>
  <si>
    <t>TERMINAL MARÍTIMO OXIQUIM</t>
  </si>
  <si>
    <t>TERMINAL GRÁNELES DEL NORTE</t>
  </si>
  <si>
    <t>ÚLTIMOS 12 MESES</t>
  </si>
  <si>
    <t>TERMINAL PORTUARIO TERQUIM</t>
  </si>
  <si>
    <t>GNL MEJILLONES</t>
  </si>
  <si>
    <t>Julio - 2024</t>
  </si>
  <si>
    <t>Agosto - 2024</t>
  </si>
  <si>
    <t>Septiembre - 2024</t>
  </si>
  <si>
    <t>Octubre - 2024</t>
  </si>
  <si>
    <t>Noviembre - 2024</t>
  </si>
  <si>
    <t>Diciembre - 2024</t>
  </si>
  <si>
    <t>Enero - 2025</t>
  </si>
  <si>
    <t>Febrero - 2025</t>
  </si>
  <si>
    <t>Marzo - 2025</t>
  </si>
  <si>
    <t>Abril - 2025</t>
  </si>
  <si>
    <t>Mayo - 2025</t>
  </si>
  <si>
    <t>Junio - 2025</t>
  </si>
  <si>
    <t>Fecha última actualización: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</si>
</sst>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735BF"/>
        <bgColor theme="4" tint="0.79992065187536243"/>
      </patternFill>
    </fill>
    <fill>
      <patternFill patternType="solid">
        <fgColor theme="9" tint="-0.24994659260841701"/>
        <bgColor theme="4" tint="0.79995117038483843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2" borderId="0" xfId="0" applyFont="1" applyFill="1"/>
    <xf numFmtId="0" fontId="5" fillId="0" borderId="0" xfId="0" applyFont="1"/>
    <xf numFmtId="0" fontId="7" fillId="3" borderId="1" xfId="0" applyFont="1" applyFill="1" applyBorder="1"/>
    <xf numFmtId="0" fontId="5" fillId="0" borderId="3" xfId="0" applyFont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3" fontId="7" fillId="4" borderId="1" xfId="0" applyNumberFormat="1" applyFont="1" applyFill="1" applyBorder="1" applyAlignment="1">
      <alignment horizontal="right"/>
    </xf>
    <xf numFmtId="0" fontId="7" fillId="3" borderId="6" xfId="0" applyFont="1" applyFill="1" applyBorder="1" applyAlignment="1">
      <alignment horizontal="left"/>
    </xf>
    <xf numFmtId="164" fontId="5" fillId="0" borderId="2" xfId="0" applyNumberFormat="1" applyFont="1" applyBorder="1"/>
    <xf numFmtId="164" fontId="5" fillId="0" borderId="3" xfId="0" applyNumberFormat="1" applyFont="1" applyBorder="1"/>
    <xf numFmtId="3" fontId="7" fillId="4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right"/>
    </xf>
    <xf numFmtId="165" fontId="5" fillId="0" borderId="3" xfId="0" applyNumberFormat="1" applyFont="1" applyBorder="1"/>
    <xf numFmtId="0" fontId="4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3" borderId="7" xfId="0" applyFont="1" applyFill="1" applyBorder="1"/>
    <xf numFmtId="0" fontId="7" fillId="3" borderId="7" xfId="0" quotePrefix="1" applyFont="1" applyFill="1" applyBorder="1" applyAlignment="1">
      <alignment horizontal="center"/>
    </xf>
    <xf numFmtId="0" fontId="5" fillId="0" borderId="7" xfId="0" applyFont="1" applyBorder="1" applyAlignment="1">
      <alignment horizontal="left"/>
    </xf>
    <xf numFmtId="165" fontId="5" fillId="0" borderId="7" xfId="0" applyNumberFormat="1" applyFont="1" applyBorder="1"/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7" fillId="3" borderId="4" xfId="0" applyFont="1" applyFill="1" applyBorder="1" applyAlignment="1">
      <alignment horizontal="left"/>
    </xf>
    <xf numFmtId="0" fontId="3" fillId="0" borderId="0" xfId="0" applyFont="1"/>
    <xf numFmtId="0" fontId="2" fillId="0" borderId="3" xfId="0" applyFont="1" applyBorder="1" applyAlignment="1">
      <alignment horizontal="left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22861</xdr:rowOff>
    </xdr:from>
    <xdr:to>
      <xdr:col>0</xdr:col>
      <xdr:colOff>1389476</xdr:colOff>
      <xdr:row>2</xdr:row>
      <xdr:rowOff>167640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61"/>
          <a:ext cx="1389476" cy="480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5"/>
  <sheetViews>
    <sheetView tabSelected="1" topLeftCell="A7" zoomScale="85" zoomScaleNormal="85" workbookViewId="0">
      <selection activeCell="A51" sqref="A51:M51"/>
    </sheetView>
  </sheetViews>
  <sheetFormatPr baseColWidth="10" defaultColWidth="14" defaultRowHeight="13.2" x14ac:dyDescent="0.25"/>
  <cols>
    <col min="1" max="1" width="42" style="2" bestFit="1" customWidth="1"/>
    <col min="2" max="2" width="11.21875" style="2" bestFit="1" customWidth="1"/>
    <col min="3" max="3" width="13.21875" style="2" bestFit="1" customWidth="1"/>
    <col min="4" max="4" width="17.44140625" style="2" bestFit="1" customWidth="1"/>
    <col min="5" max="5" width="14.21875" style="2" bestFit="1" customWidth="1"/>
    <col min="6" max="6" width="17" style="2" bestFit="1" customWidth="1"/>
    <col min="7" max="7" width="16.109375" style="2" bestFit="1" customWidth="1"/>
    <col min="8" max="8" width="12.21875" style="2" bestFit="1" customWidth="1"/>
    <col min="9" max="9" width="14.21875" style="2" bestFit="1" customWidth="1"/>
    <col min="10" max="10" width="12.44140625" style="2" bestFit="1" customWidth="1"/>
    <col min="11" max="11" width="11" style="2" bestFit="1" customWidth="1"/>
    <col min="12" max="12" width="11.6640625" style="2" bestFit="1" customWidth="1"/>
    <col min="13" max="13" width="11.88671875" style="2" bestFit="1" customWidth="1"/>
    <col min="14" max="16384" width="14" style="2"/>
  </cols>
  <sheetData>
    <row r="1" spans="1:13" s="1" customFormat="1" x14ac:dyDescent="0.25">
      <c r="G1" s="26" t="s">
        <v>64</v>
      </c>
      <c r="H1" s="27"/>
      <c r="I1" s="27"/>
    </row>
    <row r="2" spans="1:13" s="1" customFormat="1" x14ac:dyDescent="0.25">
      <c r="G2" s="27" t="s">
        <v>34</v>
      </c>
      <c r="H2" s="27"/>
      <c r="I2" s="27"/>
    </row>
    <row r="3" spans="1:13" s="1" customFormat="1" ht="13.8" thickBot="1" x14ac:dyDescent="0.3"/>
    <row r="4" spans="1:13" ht="15" customHeight="1" thickBot="1" x14ac:dyDescent="0.3">
      <c r="A4" s="21" t="s">
        <v>49</v>
      </c>
      <c r="B4" s="24" t="s">
        <v>32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15" customHeight="1" thickBot="1" x14ac:dyDescent="0.3">
      <c r="A5" s="3" t="s">
        <v>38</v>
      </c>
      <c r="B5" s="24" t="s">
        <v>30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13.8" thickBot="1" x14ac:dyDescent="0.3">
      <c r="A6" s="15" t="s">
        <v>31</v>
      </c>
      <c r="B6" s="16" t="s">
        <v>52</v>
      </c>
      <c r="C6" s="16" t="s">
        <v>53</v>
      </c>
      <c r="D6" s="16" t="s">
        <v>54</v>
      </c>
      <c r="E6" s="16" t="s">
        <v>55</v>
      </c>
      <c r="F6" s="16" t="s">
        <v>56</v>
      </c>
      <c r="G6" s="16" t="s">
        <v>57</v>
      </c>
      <c r="H6" s="16" t="s">
        <v>58</v>
      </c>
      <c r="I6" s="16" t="s">
        <v>59</v>
      </c>
      <c r="J6" s="16" t="s">
        <v>60</v>
      </c>
      <c r="K6" s="16" t="s">
        <v>61</v>
      </c>
      <c r="L6" s="16" t="s">
        <v>62</v>
      </c>
      <c r="M6" s="16" t="s">
        <v>63</v>
      </c>
    </row>
    <row r="7" spans="1:13" x14ac:dyDescent="0.25">
      <c r="A7" s="17" t="s">
        <v>0</v>
      </c>
      <c r="B7" s="18">
        <v>61321.116529999992</v>
      </c>
      <c r="C7" s="18">
        <v>112605.26387999998</v>
      </c>
      <c r="D7" s="18">
        <v>56586.866460000005</v>
      </c>
      <c r="E7" s="18">
        <v>112766.29025999998</v>
      </c>
      <c r="F7" s="18">
        <v>91307.943419999996</v>
      </c>
      <c r="G7" s="18">
        <v>96489.624030000021</v>
      </c>
      <c r="H7" s="18">
        <v>59660.482010000007</v>
      </c>
      <c r="I7" s="18">
        <v>87123.268999999986</v>
      </c>
      <c r="J7" s="18">
        <v>108666.15521000001</v>
      </c>
      <c r="K7" s="18">
        <v>109059.70058999998</v>
      </c>
      <c r="L7" s="18">
        <v>64613.624810000001</v>
      </c>
      <c r="M7" s="18">
        <v>102960.27440000001</v>
      </c>
    </row>
    <row r="8" spans="1:13" x14ac:dyDescent="0.25">
      <c r="A8" s="4" t="s">
        <v>1</v>
      </c>
      <c r="B8" s="12">
        <v>13033.121910000003</v>
      </c>
      <c r="C8" s="12">
        <v>10296.136799999995</v>
      </c>
      <c r="D8" s="12">
        <v>10896.1754</v>
      </c>
      <c r="E8" s="12">
        <v>13361.928290000003</v>
      </c>
      <c r="F8" s="12">
        <v>13637.851500000001</v>
      </c>
      <c r="G8" s="12">
        <v>12350.892900000004</v>
      </c>
      <c r="H8" s="12">
        <v>11552.038009999998</v>
      </c>
      <c r="I8" s="12">
        <v>8946.9173999999985</v>
      </c>
      <c r="J8" s="12">
        <v>14580.116560000002</v>
      </c>
      <c r="K8" s="12">
        <v>16792.133199999997</v>
      </c>
      <c r="L8" s="12">
        <v>12287.976610000002</v>
      </c>
      <c r="M8" s="12">
        <v>18654.996199999998</v>
      </c>
    </row>
    <row r="9" spans="1:13" x14ac:dyDescent="0.25">
      <c r="A9" s="4" t="s">
        <v>2</v>
      </c>
      <c r="B9" s="12">
        <v>217462.53</v>
      </c>
      <c r="C9" s="12">
        <v>161064.17200000002</v>
      </c>
      <c r="D9" s="12">
        <v>113918.85599999999</v>
      </c>
      <c r="E9" s="12">
        <v>15206.326999999999</v>
      </c>
      <c r="F9" s="12">
        <v>146743.94400000002</v>
      </c>
      <c r="G9" s="12">
        <v>55335.067999999999</v>
      </c>
      <c r="H9" s="12">
        <v>274915.36700000003</v>
      </c>
      <c r="I9" s="12">
        <v>107570.84299999999</v>
      </c>
      <c r="J9" s="12">
        <v>110757.355</v>
      </c>
      <c r="K9" s="12">
        <v>164302.94699999999</v>
      </c>
      <c r="L9" s="12">
        <v>218599.318</v>
      </c>
      <c r="M9" s="12">
        <v>82633.752999999997</v>
      </c>
    </row>
    <row r="10" spans="1:13" x14ac:dyDescent="0.25">
      <c r="A10" s="4" t="s">
        <v>3</v>
      </c>
      <c r="B10" s="12">
        <v>113399.348</v>
      </c>
      <c r="C10" s="12">
        <v>0.55000000000000004</v>
      </c>
      <c r="D10" s="12">
        <v>3.9289999999999998</v>
      </c>
      <c r="E10" s="12">
        <v>57140.103999999999</v>
      </c>
      <c r="F10" s="12">
        <v>119514.942</v>
      </c>
      <c r="G10" s="12">
        <v>9.5190000000000001</v>
      </c>
      <c r="H10" s="12">
        <v>119321.704</v>
      </c>
      <c r="I10" s="12">
        <v>121733.325</v>
      </c>
      <c r="J10" s="12">
        <v>58337.868999999999</v>
      </c>
      <c r="K10" s="12">
        <v>57833.27</v>
      </c>
      <c r="L10" s="12">
        <v>2.6629999999999998</v>
      </c>
      <c r="M10" s="12">
        <v>181584.215</v>
      </c>
    </row>
    <row r="11" spans="1:13" x14ac:dyDescent="0.25">
      <c r="A11" s="4" t="s">
        <v>4</v>
      </c>
      <c r="B11" s="12">
        <v>575137.61404000001</v>
      </c>
      <c r="C11" s="12">
        <v>675414.11</v>
      </c>
      <c r="D11" s="12">
        <v>712847.13800000004</v>
      </c>
      <c r="E11" s="12">
        <v>614250.01099999994</v>
      </c>
      <c r="F11" s="12">
        <v>665664.19499999995</v>
      </c>
      <c r="G11" s="12">
        <v>525097.02500000002</v>
      </c>
      <c r="H11" s="12">
        <v>870865.63129999989</v>
      </c>
      <c r="I11" s="12">
        <v>235985.26471000002</v>
      </c>
      <c r="J11" s="12">
        <v>918376.57196000009</v>
      </c>
      <c r="K11" s="12">
        <v>945775.32300000009</v>
      </c>
      <c r="L11" s="12">
        <v>701089.83600000001</v>
      </c>
      <c r="M11" s="12">
        <v>515593.1</v>
      </c>
    </row>
    <row r="12" spans="1:13" x14ac:dyDescent="0.25">
      <c r="A12" s="4" t="s">
        <v>5</v>
      </c>
      <c r="B12" s="12">
        <v>417967.58800000005</v>
      </c>
      <c r="C12" s="12">
        <v>396078.19999999995</v>
      </c>
      <c r="D12" s="12">
        <v>441847.98</v>
      </c>
      <c r="E12" s="12">
        <v>410914.67795000004</v>
      </c>
      <c r="F12" s="12">
        <v>533823.30000000005</v>
      </c>
      <c r="G12" s="12">
        <v>294428.5</v>
      </c>
      <c r="H12" s="12">
        <v>246022.39999999999</v>
      </c>
      <c r="I12" s="12">
        <v>557410.69999999995</v>
      </c>
      <c r="J12" s="12">
        <v>367640.28400000004</v>
      </c>
      <c r="K12" s="12">
        <v>168669.60900000003</v>
      </c>
      <c r="L12" s="12">
        <v>588011.66200000001</v>
      </c>
      <c r="M12" s="12">
        <v>323034.10000000003</v>
      </c>
    </row>
    <row r="13" spans="1:13" x14ac:dyDescent="0.25">
      <c r="A13" s="4" t="s">
        <v>36</v>
      </c>
      <c r="B13" s="12">
        <v>12539.254000000001</v>
      </c>
      <c r="C13" s="12">
        <v>0</v>
      </c>
      <c r="D13" s="12">
        <v>12569.847</v>
      </c>
      <c r="E13" s="12">
        <v>0</v>
      </c>
      <c r="F13" s="12">
        <v>12526.213</v>
      </c>
      <c r="G13" s="12">
        <v>0</v>
      </c>
      <c r="H13" s="12">
        <v>0</v>
      </c>
      <c r="I13" s="12">
        <v>0</v>
      </c>
      <c r="J13" s="12">
        <v>12471.085999999999</v>
      </c>
      <c r="K13" s="12">
        <v>0</v>
      </c>
      <c r="L13" s="12">
        <v>12109.195</v>
      </c>
      <c r="M13" s="12">
        <v>0</v>
      </c>
    </row>
    <row r="14" spans="1:13" x14ac:dyDescent="0.25">
      <c r="A14" s="4" t="s">
        <v>6</v>
      </c>
      <c r="B14" s="12">
        <v>19825.775000000001</v>
      </c>
      <c r="C14" s="12">
        <v>16698.146000000001</v>
      </c>
      <c r="D14" s="12">
        <v>11243.459000000001</v>
      </c>
      <c r="E14" s="12">
        <v>6025.8030000000008</v>
      </c>
      <c r="F14" s="12">
        <v>7773.3889999999992</v>
      </c>
      <c r="G14" s="12">
        <v>5113.7669999999998</v>
      </c>
      <c r="H14" s="12">
        <v>25238.455999999998</v>
      </c>
      <c r="I14" s="12">
        <v>3723.2040000000002</v>
      </c>
      <c r="J14" s="12">
        <v>5467.57</v>
      </c>
      <c r="K14" s="12">
        <v>4248.893</v>
      </c>
      <c r="L14" s="12">
        <v>3048.0360000000001</v>
      </c>
      <c r="M14" s="12">
        <v>17915.04</v>
      </c>
    </row>
    <row r="15" spans="1:13" x14ac:dyDescent="0.25">
      <c r="A15" s="4" t="s">
        <v>7</v>
      </c>
      <c r="B15" s="12">
        <v>37719.382039999997</v>
      </c>
      <c r="C15" s="12">
        <v>9.7846399999999996</v>
      </c>
      <c r="D15" s="12">
        <v>42118.42654</v>
      </c>
      <c r="E15" s="12">
        <v>21364.048999999999</v>
      </c>
      <c r="F15" s="12">
        <v>33464.295549999995</v>
      </c>
      <c r="G15" s="12">
        <v>41417.664000000004</v>
      </c>
      <c r="H15" s="12">
        <v>44789.571740000007</v>
      </c>
      <c r="I15" s="12">
        <v>59704.336880000003</v>
      </c>
      <c r="J15" s="12">
        <v>42540.152480000004</v>
      </c>
      <c r="K15" s="12">
        <v>61288.89583999999</v>
      </c>
      <c r="L15" s="12">
        <v>39588.713189999995</v>
      </c>
      <c r="M15" s="12">
        <v>37360.42061999999</v>
      </c>
    </row>
    <row r="16" spans="1:13" x14ac:dyDescent="0.25">
      <c r="A16" s="4" t="s">
        <v>8</v>
      </c>
      <c r="B16" s="12">
        <v>231182.33942</v>
      </c>
      <c r="C16" s="12">
        <v>239255.8628</v>
      </c>
      <c r="D16" s="12">
        <v>217034.17739000011</v>
      </c>
      <c r="E16" s="12">
        <v>325646.77246999991</v>
      </c>
      <c r="F16" s="12">
        <v>243036.29360999991</v>
      </c>
      <c r="G16" s="12">
        <v>253226.20317000002</v>
      </c>
      <c r="H16" s="12">
        <v>342065.90325999976</v>
      </c>
      <c r="I16" s="12">
        <v>201532.89556000006</v>
      </c>
      <c r="J16" s="12">
        <v>259969.29849000016</v>
      </c>
      <c r="K16" s="12">
        <v>209377.15150000007</v>
      </c>
      <c r="L16" s="12">
        <v>228333.95738000009</v>
      </c>
      <c r="M16" s="12">
        <v>213670.42502000002</v>
      </c>
    </row>
    <row r="17" spans="1:13" x14ac:dyDescent="0.25">
      <c r="A17" s="4" t="s">
        <v>9</v>
      </c>
      <c r="B17" s="12">
        <v>115140.731</v>
      </c>
      <c r="C17" s="12">
        <v>2.1800000000000002</v>
      </c>
      <c r="D17" s="12">
        <v>61050.718999999997</v>
      </c>
      <c r="E17" s="12">
        <v>60933.26</v>
      </c>
      <c r="F17" s="12">
        <v>57214.832999999999</v>
      </c>
      <c r="G17" s="12">
        <v>57973.178</v>
      </c>
      <c r="H17" s="12">
        <v>122240.37</v>
      </c>
      <c r="I17" s="12">
        <v>319.68295000000001</v>
      </c>
      <c r="J17" s="12">
        <v>57817.415999999997</v>
      </c>
      <c r="K17" s="12">
        <v>59434.15</v>
      </c>
      <c r="L17" s="12">
        <v>1.665</v>
      </c>
      <c r="M17" s="12">
        <v>58544.794000000002</v>
      </c>
    </row>
    <row r="18" spans="1:13" x14ac:dyDescent="0.25">
      <c r="A18" s="4" t="s">
        <v>51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</row>
    <row r="19" spans="1:13" x14ac:dyDescent="0.25">
      <c r="A19" s="4" t="s">
        <v>41</v>
      </c>
      <c r="B19" s="12">
        <v>202859.08600000001</v>
      </c>
      <c r="C19" s="12">
        <v>90011.58</v>
      </c>
      <c r="D19" s="12">
        <v>132000</v>
      </c>
      <c r="E19" s="12">
        <v>134262.014</v>
      </c>
      <c r="F19" s="12">
        <v>103148</v>
      </c>
      <c r="G19" s="12">
        <v>102376.933</v>
      </c>
      <c r="H19" s="12">
        <v>138689</v>
      </c>
      <c r="I19" s="12">
        <v>110002.674</v>
      </c>
      <c r="J19" s="12">
        <v>95000</v>
      </c>
      <c r="K19" s="12">
        <v>88001.3</v>
      </c>
      <c r="L19" s="12">
        <v>66007.843999999997</v>
      </c>
      <c r="M19" s="12">
        <v>290484.78600000002</v>
      </c>
    </row>
    <row r="20" spans="1:13" x14ac:dyDescent="0.25">
      <c r="A20" s="4" t="s">
        <v>10</v>
      </c>
      <c r="B20" s="12">
        <v>608969.82400000002</v>
      </c>
      <c r="C20" s="12">
        <v>643096.23</v>
      </c>
      <c r="D20" s="12">
        <v>672426.42599999998</v>
      </c>
      <c r="E20" s="12">
        <v>418588.96178000001</v>
      </c>
      <c r="F20" s="12">
        <v>709223.08000000007</v>
      </c>
      <c r="G20" s="12">
        <v>357657.89399999997</v>
      </c>
      <c r="H20" s="12">
        <v>432057.196</v>
      </c>
      <c r="I20" s="12">
        <v>198008.7402</v>
      </c>
      <c r="J20" s="12">
        <v>438563.2452</v>
      </c>
      <c r="K20" s="12">
        <v>482177.08799999999</v>
      </c>
      <c r="L20" s="12">
        <v>323464.12599999999</v>
      </c>
      <c r="M20" s="12">
        <v>524175.53399999999</v>
      </c>
    </row>
    <row r="21" spans="1:13" x14ac:dyDescent="0.25">
      <c r="A21" s="4" t="s">
        <v>11</v>
      </c>
      <c r="B21" s="12">
        <v>20050.96675</v>
      </c>
      <c r="C21" s="12">
        <v>19170.990589999998</v>
      </c>
      <c r="D21" s="12">
        <v>9772.0957999999955</v>
      </c>
      <c r="E21" s="12">
        <v>12506.979519999997</v>
      </c>
      <c r="F21" s="12">
        <v>14991.164910000003</v>
      </c>
      <c r="G21" s="12">
        <v>12539.865800000001</v>
      </c>
      <c r="H21" s="12">
        <v>21594.021700000005</v>
      </c>
      <c r="I21" s="12">
        <v>20054.400250000002</v>
      </c>
      <c r="J21" s="12">
        <v>21832.263400000003</v>
      </c>
      <c r="K21" s="12">
        <v>29267.281299999999</v>
      </c>
      <c r="L21" s="12">
        <v>38611.073170000003</v>
      </c>
      <c r="M21" s="12">
        <v>17601.937999999998</v>
      </c>
    </row>
    <row r="22" spans="1:13" x14ac:dyDescent="0.25">
      <c r="A22" s="4" t="s">
        <v>12</v>
      </c>
      <c r="B22" s="12">
        <v>363666.21444000019</v>
      </c>
      <c r="C22" s="12">
        <v>357377.33899000008</v>
      </c>
      <c r="D22" s="12">
        <v>309653.41517999984</v>
      </c>
      <c r="E22" s="12">
        <v>336546.93906999991</v>
      </c>
      <c r="F22" s="12">
        <v>309087.52286000008</v>
      </c>
      <c r="G22" s="12">
        <v>385734.0864700001</v>
      </c>
      <c r="H22" s="12">
        <v>327986.86118000001</v>
      </c>
      <c r="I22" s="12">
        <v>336746.20101000002</v>
      </c>
      <c r="J22" s="12">
        <v>388608.19562000013</v>
      </c>
      <c r="K22" s="12">
        <v>453575.47764000011</v>
      </c>
      <c r="L22" s="12">
        <v>322638.42796</v>
      </c>
      <c r="M22" s="12">
        <v>319634.78774000006</v>
      </c>
    </row>
    <row r="23" spans="1:13" x14ac:dyDescent="0.25">
      <c r="A23" s="4" t="s">
        <v>13</v>
      </c>
      <c r="B23" s="12">
        <v>115250.18</v>
      </c>
      <c r="C23" s="12">
        <v>121365.93999999999</v>
      </c>
      <c r="D23" s="12">
        <v>110492.28</v>
      </c>
      <c r="E23" s="12">
        <v>149991.65</v>
      </c>
      <c r="F23" s="12">
        <v>99624.31</v>
      </c>
      <c r="G23" s="12">
        <v>76100.540000000008</v>
      </c>
      <c r="H23" s="12">
        <v>170796.53</v>
      </c>
      <c r="I23" s="12">
        <v>99398.27</v>
      </c>
      <c r="J23" s="12">
        <v>93073.209999999992</v>
      </c>
      <c r="K23" s="12">
        <v>123941.48000000001</v>
      </c>
      <c r="L23" s="12">
        <v>87411.81</v>
      </c>
      <c r="M23" s="12">
        <v>109396.31</v>
      </c>
    </row>
    <row r="24" spans="1:13" x14ac:dyDescent="0.25">
      <c r="A24" s="4" t="s">
        <v>14</v>
      </c>
      <c r="B24" s="12">
        <v>76532.265199999994</v>
      </c>
      <c r="C24" s="12">
        <v>104912.56625</v>
      </c>
      <c r="D24" s="12">
        <v>92211.667000000001</v>
      </c>
      <c r="E24" s="12">
        <v>100436.61494</v>
      </c>
      <c r="F24" s="12">
        <v>58025.976999999999</v>
      </c>
      <c r="G24" s="12">
        <v>45929.957000000002</v>
      </c>
      <c r="H24" s="12">
        <v>63975.64</v>
      </c>
      <c r="I24" s="12">
        <v>42449.915179999996</v>
      </c>
      <c r="J24" s="12">
        <v>86026.316600000006</v>
      </c>
      <c r="K24" s="12">
        <v>30.177479999999999</v>
      </c>
      <c r="L24" s="12">
        <v>132230.34510000001</v>
      </c>
      <c r="M24" s="12">
        <v>93378.087999999989</v>
      </c>
    </row>
    <row r="25" spans="1:13" x14ac:dyDescent="0.25">
      <c r="A25" s="4" t="s">
        <v>15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</row>
    <row r="26" spans="1:13" x14ac:dyDescent="0.25">
      <c r="A26" s="13" t="s">
        <v>43</v>
      </c>
      <c r="B26" s="12">
        <v>10.954090000000001</v>
      </c>
      <c r="C26" s="12">
        <v>38425.573499999999</v>
      </c>
      <c r="D26" s="12">
        <v>0</v>
      </c>
      <c r="E26" s="12">
        <v>0.51500000000000001</v>
      </c>
      <c r="F26" s="12">
        <v>12624.451599999999</v>
      </c>
      <c r="G26" s="12">
        <v>9.4510000000000005</v>
      </c>
      <c r="H26" s="12">
        <v>38372.518000000004</v>
      </c>
      <c r="I26" s="12">
        <v>64.016999999999996</v>
      </c>
      <c r="J26" s="12">
        <v>2.9449999999999998</v>
      </c>
      <c r="K26" s="12">
        <v>32468.97</v>
      </c>
      <c r="L26" s="12">
        <v>54381.279999999999</v>
      </c>
      <c r="M26" s="12">
        <v>0.14000000000000001</v>
      </c>
    </row>
    <row r="27" spans="1:13" x14ac:dyDescent="0.25">
      <c r="A27" s="4" t="s">
        <v>42</v>
      </c>
      <c r="B27" s="12">
        <v>0</v>
      </c>
      <c r="C27" s="12">
        <v>0</v>
      </c>
      <c r="D27" s="12">
        <v>0</v>
      </c>
      <c r="E27" s="12">
        <v>99.96</v>
      </c>
      <c r="F27" s="12">
        <v>29.263999999999999</v>
      </c>
      <c r="G27" s="12">
        <v>438.57</v>
      </c>
      <c r="H27" s="12">
        <v>0</v>
      </c>
      <c r="I27" s="12">
        <v>8.6829999999999998</v>
      </c>
      <c r="J27" s="12">
        <v>390.13400000000001</v>
      </c>
      <c r="K27" s="12">
        <v>213.27901</v>
      </c>
      <c r="L27" s="12">
        <v>0</v>
      </c>
      <c r="M27" s="12">
        <v>0</v>
      </c>
    </row>
    <row r="28" spans="1:13" x14ac:dyDescent="0.25">
      <c r="A28" s="4" t="s">
        <v>16</v>
      </c>
      <c r="B28" s="12">
        <v>314666.5</v>
      </c>
      <c r="C28" s="12">
        <v>183335.6</v>
      </c>
      <c r="D28" s="12">
        <v>387312.02</v>
      </c>
      <c r="E28" s="12">
        <v>242231</v>
      </c>
      <c r="F28" s="12">
        <v>425799.74999999994</v>
      </c>
      <c r="G28" s="12">
        <v>610387.27</v>
      </c>
      <c r="H28" s="12">
        <v>554414.79</v>
      </c>
      <c r="I28" s="12">
        <v>604383.09</v>
      </c>
      <c r="J28" s="12">
        <v>622468.92599999998</v>
      </c>
      <c r="K28" s="12">
        <v>362899.7</v>
      </c>
      <c r="L28" s="12">
        <v>214768.5</v>
      </c>
      <c r="M28" s="12">
        <v>84442.3</v>
      </c>
    </row>
    <row r="29" spans="1:13" x14ac:dyDescent="0.25">
      <c r="A29" s="4" t="s">
        <v>17</v>
      </c>
      <c r="B29" s="12">
        <v>402417</v>
      </c>
      <c r="C29" s="12">
        <v>1119878</v>
      </c>
      <c r="D29" s="12">
        <v>295118</v>
      </c>
      <c r="E29" s="12">
        <v>364150</v>
      </c>
      <c r="F29" s="12">
        <v>437813</v>
      </c>
      <c r="G29" s="12">
        <v>194961</v>
      </c>
      <c r="H29" s="12">
        <v>507991</v>
      </c>
      <c r="I29" s="12">
        <v>1076465</v>
      </c>
      <c r="J29" s="12">
        <v>413221</v>
      </c>
      <c r="K29" s="12">
        <v>387777</v>
      </c>
      <c r="L29" s="12">
        <v>483756</v>
      </c>
      <c r="M29" s="12">
        <v>422264</v>
      </c>
    </row>
    <row r="30" spans="1:13" x14ac:dyDescent="0.25">
      <c r="A30" s="4" t="s">
        <v>39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24622.501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</row>
    <row r="31" spans="1:13" x14ac:dyDescent="0.25">
      <c r="A31" s="4" t="s">
        <v>18</v>
      </c>
      <c r="B31" s="12">
        <v>0</v>
      </c>
      <c r="C31" s="12">
        <v>6.5819999999999999</v>
      </c>
      <c r="D31" s="12">
        <v>0.96</v>
      </c>
      <c r="E31" s="12">
        <v>0</v>
      </c>
      <c r="F31" s="12">
        <v>1.9750000000000001</v>
      </c>
      <c r="G31" s="12">
        <v>0</v>
      </c>
      <c r="H31" s="12">
        <v>0</v>
      </c>
      <c r="I31" s="12">
        <v>1.58</v>
      </c>
      <c r="J31" s="12">
        <v>0</v>
      </c>
      <c r="K31" s="12">
        <v>0</v>
      </c>
      <c r="L31" s="12">
        <v>4.5039999999999996</v>
      </c>
      <c r="M31" s="12">
        <v>0</v>
      </c>
    </row>
    <row r="32" spans="1:13" x14ac:dyDescent="0.25">
      <c r="A32" s="4" t="s">
        <v>19</v>
      </c>
      <c r="B32" s="12">
        <v>201721.89894999997</v>
      </c>
      <c r="C32" s="12">
        <v>210572.09247</v>
      </c>
      <c r="D32" s="12">
        <v>256235.16365000006</v>
      </c>
      <c r="E32" s="12">
        <v>263031.91723000002</v>
      </c>
      <c r="F32" s="12">
        <v>256295.74657999995</v>
      </c>
      <c r="G32" s="12">
        <v>238136.91071000003</v>
      </c>
      <c r="H32" s="12">
        <v>140719.12269000002</v>
      </c>
      <c r="I32" s="12">
        <v>183759.82381000003</v>
      </c>
      <c r="J32" s="12">
        <v>341893.90807999991</v>
      </c>
      <c r="K32" s="12">
        <v>200827.40195999999</v>
      </c>
      <c r="L32" s="12">
        <v>214990.33274999994</v>
      </c>
      <c r="M32" s="12">
        <v>252738.98745000002</v>
      </c>
    </row>
    <row r="33" spans="1:13" x14ac:dyDescent="0.25">
      <c r="A33" s="4" t="s">
        <v>40</v>
      </c>
      <c r="B33" s="12">
        <v>58397.467510000002</v>
      </c>
      <c r="C33" s="12">
        <v>46934.985000000001</v>
      </c>
      <c r="D33" s="12">
        <v>3.1930000000000001</v>
      </c>
      <c r="E33" s="12">
        <v>220857.5735</v>
      </c>
      <c r="F33" s="12">
        <v>5.2489999999999997</v>
      </c>
      <c r="G33" s="12">
        <v>84773.197</v>
      </c>
      <c r="H33" s="12">
        <v>53386.235000000001</v>
      </c>
      <c r="I33" s="12">
        <v>11.394</v>
      </c>
      <c r="J33" s="12">
        <v>13.82</v>
      </c>
      <c r="K33" s="12">
        <v>50347.733</v>
      </c>
      <c r="L33" s="12">
        <v>39262.981000000007</v>
      </c>
      <c r="M33" s="12">
        <v>0</v>
      </c>
    </row>
    <row r="34" spans="1:13" x14ac:dyDescent="0.25">
      <c r="A34" s="4" t="s">
        <v>20</v>
      </c>
      <c r="B34" s="12">
        <v>49.135460000000002</v>
      </c>
      <c r="C34" s="12">
        <v>57378.061999999998</v>
      </c>
      <c r="D34" s="12">
        <v>8.1791999999999998</v>
      </c>
      <c r="E34" s="12">
        <v>0.89800000000000002</v>
      </c>
      <c r="F34" s="12">
        <v>4433.3710000000001</v>
      </c>
      <c r="G34" s="12">
        <v>61426.4378</v>
      </c>
      <c r="H34" s="12">
        <v>196.85520000000002</v>
      </c>
      <c r="I34" s="12">
        <v>61233.165000000001</v>
      </c>
      <c r="J34" s="12">
        <v>3.1803000000000003</v>
      </c>
      <c r="K34" s="12">
        <v>1832.8530000000001</v>
      </c>
      <c r="L34" s="12">
        <v>7.5170000000000003</v>
      </c>
      <c r="M34" s="12">
        <v>7.7729999999999997</v>
      </c>
    </row>
    <row r="35" spans="1:13" x14ac:dyDescent="0.25">
      <c r="A35" s="4" t="s">
        <v>21</v>
      </c>
      <c r="B35" s="12">
        <v>0</v>
      </c>
      <c r="C35" s="12">
        <v>0</v>
      </c>
      <c r="D35" s="12">
        <v>0</v>
      </c>
      <c r="E35" s="12">
        <v>0</v>
      </c>
      <c r="F35" s="12">
        <v>660.798</v>
      </c>
      <c r="G35" s="12">
        <v>1033.1976999999999</v>
      </c>
      <c r="H35" s="12">
        <v>5857.6620000000003</v>
      </c>
      <c r="I35" s="12">
        <v>960.04499999999996</v>
      </c>
      <c r="J35" s="12">
        <v>2083.5445</v>
      </c>
      <c r="K35" s="12">
        <v>42.536000000000001</v>
      </c>
      <c r="L35" s="12">
        <v>0</v>
      </c>
      <c r="M35" s="12">
        <v>0</v>
      </c>
    </row>
    <row r="36" spans="1:13" x14ac:dyDescent="0.25">
      <c r="A36" s="4" t="s">
        <v>22</v>
      </c>
      <c r="B36" s="12">
        <v>217.376</v>
      </c>
      <c r="C36" s="12">
        <v>288.78320000000002</v>
      </c>
      <c r="D36" s="12">
        <v>17.733000000000001</v>
      </c>
      <c r="E36" s="12">
        <v>3629.6620000000003</v>
      </c>
      <c r="F36" s="12">
        <v>2392.4929999999999</v>
      </c>
      <c r="G36" s="12">
        <v>2306.00884</v>
      </c>
      <c r="H36" s="12">
        <v>4168.7595099999999</v>
      </c>
      <c r="I36" s="12">
        <v>13274.914400000001</v>
      </c>
      <c r="J36" s="12">
        <v>3741.0116600000001</v>
      </c>
      <c r="K36" s="12">
        <v>480.43800000000005</v>
      </c>
      <c r="L36" s="12">
        <v>203.04500000000002</v>
      </c>
      <c r="M36" s="12">
        <v>427.68299999999999</v>
      </c>
    </row>
    <row r="37" spans="1:13" x14ac:dyDescent="0.25">
      <c r="A37" s="4" t="s">
        <v>23</v>
      </c>
      <c r="B37" s="12">
        <v>1752.922</v>
      </c>
      <c r="C37" s="12">
        <v>603.74199999999996</v>
      </c>
      <c r="D37" s="12">
        <v>49232.521999999997</v>
      </c>
      <c r="E37" s="12">
        <v>34006.773000000001</v>
      </c>
      <c r="F37" s="12">
        <v>31504.543400000002</v>
      </c>
      <c r="G37" s="12">
        <v>31467.729000000003</v>
      </c>
      <c r="H37" s="12">
        <v>25.032799999999998</v>
      </c>
      <c r="I37" s="12">
        <v>46.6646</v>
      </c>
      <c r="J37" s="12">
        <v>437.36689000000001</v>
      </c>
      <c r="K37" s="12">
        <v>18649.317999999999</v>
      </c>
      <c r="L37" s="12">
        <v>24884.8655</v>
      </c>
      <c r="M37" s="12">
        <v>58532.437000000005</v>
      </c>
    </row>
    <row r="38" spans="1:13" x14ac:dyDescent="0.25">
      <c r="A38" s="4" t="s">
        <v>24</v>
      </c>
      <c r="B38" s="12">
        <v>453589.79174999957</v>
      </c>
      <c r="C38" s="12">
        <v>463518.32231000002</v>
      </c>
      <c r="D38" s="12">
        <v>393770.4844400002</v>
      </c>
      <c r="E38" s="12">
        <v>419244.21237000002</v>
      </c>
      <c r="F38" s="12">
        <v>393158.76999999979</v>
      </c>
      <c r="G38" s="12">
        <v>484718.18488000002</v>
      </c>
      <c r="H38" s="12">
        <v>715260.79913000029</v>
      </c>
      <c r="I38" s="12">
        <v>338137.9764599998</v>
      </c>
      <c r="J38" s="12">
        <v>385461.47901000018</v>
      </c>
      <c r="K38" s="12">
        <v>432375.96814000019</v>
      </c>
      <c r="L38" s="12">
        <v>390123.35995000013</v>
      </c>
      <c r="M38" s="12">
        <v>355920.89519000018</v>
      </c>
    </row>
    <row r="39" spans="1:13" x14ac:dyDescent="0.25">
      <c r="A39" s="4" t="s">
        <v>25</v>
      </c>
      <c r="B39" s="12">
        <v>227983.10359999991</v>
      </c>
      <c r="C39" s="12">
        <v>203826.17283000011</v>
      </c>
      <c r="D39" s="12">
        <v>209968.04214999979</v>
      </c>
      <c r="E39" s="12">
        <v>302478.6018200001</v>
      </c>
      <c r="F39" s="12">
        <v>227690.74540000001</v>
      </c>
      <c r="G39" s="12">
        <v>261834.3128499999</v>
      </c>
      <c r="H39" s="12">
        <v>213308.33834999998</v>
      </c>
      <c r="I39" s="12">
        <v>239286.12899000008</v>
      </c>
      <c r="J39" s="12">
        <v>296220.69116999983</v>
      </c>
      <c r="K39" s="12">
        <v>348336.25571999978</v>
      </c>
      <c r="L39" s="12">
        <v>300485.61957999988</v>
      </c>
      <c r="M39" s="12">
        <v>258611.50235000011</v>
      </c>
    </row>
    <row r="40" spans="1:13" x14ac:dyDescent="0.25">
      <c r="A40" s="4" t="s">
        <v>26</v>
      </c>
      <c r="B40" s="12">
        <v>21891.773580000005</v>
      </c>
      <c r="C40" s="12">
        <v>15897.11508</v>
      </c>
      <c r="D40" s="12">
        <v>19081.292800000003</v>
      </c>
      <c r="E40" s="12">
        <v>41478.171419999999</v>
      </c>
      <c r="F40" s="12">
        <v>39161.619899999998</v>
      </c>
      <c r="G40" s="12">
        <v>35005.206999999995</v>
      </c>
      <c r="H40" s="12">
        <v>29769.161</v>
      </c>
      <c r="I40" s="12">
        <v>20793.703000000001</v>
      </c>
      <c r="J40" s="12">
        <v>13200.31489</v>
      </c>
      <c r="K40" s="12">
        <v>27851.160370000001</v>
      </c>
      <c r="L40" s="12">
        <v>31103.650999999998</v>
      </c>
      <c r="M40" s="12">
        <v>21453.219799999999</v>
      </c>
    </row>
    <row r="41" spans="1:13" x14ac:dyDescent="0.25">
      <c r="A41" s="22" t="s">
        <v>48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10869.334999999999</v>
      </c>
      <c r="J41" s="12">
        <v>32596.718000000004</v>
      </c>
      <c r="K41" s="12">
        <v>22077.623</v>
      </c>
      <c r="L41" s="12">
        <v>54693.77</v>
      </c>
      <c r="M41" s="12">
        <v>64037.11</v>
      </c>
    </row>
    <row r="42" spans="1:13" x14ac:dyDescent="0.25">
      <c r="A42" s="4" t="s">
        <v>44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</row>
    <row r="43" spans="1:13" x14ac:dyDescent="0.25">
      <c r="A43" s="4" t="s">
        <v>45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0.54200000000000004</v>
      </c>
      <c r="K43" s="12">
        <v>0</v>
      </c>
      <c r="L43" s="12">
        <v>0</v>
      </c>
      <c r="M43" s="12">
        <v>0</v>
      </c>
    </row>
    <row r="44" spans="1:13" x14ac:dyDescent="0.25">
      <c r="A44" s="19" t="s">
        <v>47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</row>
    <row r="45" spans="1:13" x14ac:dyDescent="0.25">
      <c r="A45" s="20" t="s">
        <v>46</v>
      </c>
      <c r="B45" s="12">
        <v>33016.199999999997</v>
      </c>
      <c r="C45" s="12">
        <v>44482.7</v>
      </c>
      <c r="D45" s="12">
        <v>42815.544999999998</v>
      </c>
      <c r="E45" s="12">
        <v>67373.8</v>
      </c>
      <c r="F45" s="12">
        <v>44802.9</v>
      </c>
      <c r="G45" s="12">
        <v>101516.9</v>
      </c>
      <c r="H45" s="12">
        <v>22007.1</v>
      </c>
      <c r="I45" s="12">
        <v>55523.099999999991</v>
      </c>
      <c r="J45" s="12">
        <v>45702.799999999996</v>
      </c>
      <c r="K45" s="12">
        <v>55517.9</v>
      </c>
      <c r="L45" s="12">
        <v>78478.7</v>
      </c>
      <c r="M45" s="12">
        <v>55527.199999999997</v>
      </c>
    </row>
    <row r="46" spans="1:13" x14ac:dyDescent="0.25">
      <c r="A46" s="20" t="s">
        <v>50</v>
      </c>
      <c r="B46" s="12">
        <v>0</v>
      </c>
      <c r="C46" s="12">
        <v>0</v>
      </c>
      <c r="D46" s="12">
        <v>0</v>
      </c>
      <c r="E46" s="12">
        <v>0</v>
      </c>
      <c r="F46" s="12">
        <v>4.3489300000000002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4.1107399999999998</v>
      </c>
      <c r="M46" s="12">
        <v>0</v>
      </c>
    </row>
    <row r="47" spans="1:13" x14ac:dyDescent="0.25">
      <c r="A47" s="4" t="s">
        <v>27</v>
      </c>
      <c r="B47" s="12">
        <v>118210.41299999999</v>
      </c>
      <c r="C47" s="12">
        <v>105587.38099999999</v>
      </c>
      <c r="D47" s="12">
        <v>71383.100999999995</v>
      </c>
      <c r="E47" s="12">
        <v>78830.44</v>
      </c>
      <c r="F47" s="12">
        <v>106476.99799999999</v>
      </c>
      <c r="G47" s="12">
        <v>86190.415999999997</v>
      </c>
      <c r="H47" s="12">
        <v>15770.951000000001</v>
      </c>
      <c r="I47" s="12">
        <v>81542.239000000001</v>
      </c>
      <c r="J47" s="12">
        <v>83647.769</v>
      </c>
      <c r="K47" s="12">
        <v>98861.030999999988</v>
      </c>
      <c r="L47" s="12">
        <v>33549.636000000006</v>
      </c>
      <c r="M47" s="12">
        <v>85862.452999999994</v>
      </c>
    </row>
    <row r="48" spans="1:13" x14ac:dyDescent="0.25">
      <c r="A48" s="4" t="s">
        <v>28</v>
      </c>
      <c r="B48" s="12">
        <v>298368.84870000009</v>
      </c>
      <c r="C48" s="12">
        <v>276361.8142299999</v>
      </c>
      <c r="D48" s="12">
        <v>239386.16785999996</v>
      </c>
      <c r="E48" s="12">
        <v>244933.70054999989</v>
      </c>
      <c r="F48" s="12">
        <v>182950.70940000014</v>
      </c>
      <c r="G48" s="12">
        <v>244100.48566999982</v>
      </c>
      <c r="H48" s="12">
        <v>374190.54091999977</v>
      </c>
      <c r="I48" s="12">
        <v>352432.24751999963</v>
      </c>
      <c r="J48" s="12">
        <v>424108.6213499998</v>
      </c>
      <c r="K48" s="12">
        <v>397413.29987999989</v>
      </c>
      <c r="L48" s="12">
        <v>331150.65930000006</v>
      </c>
      <c r="M48" s="12">
        <v>237535.85802000025</v>
      </c>
    </row>
    <row r="49" spans="1:13" ht="13.8" thickBot="1" x14ac:dyDescent="0.3">
      <c r="A49" s="4" t="s">
        <v>29</v>
      </c>
      <c r="B49" s="12">
        <v>53095.648999999998</v>
      </c>
      <c r="C49" s="12">
        <v>157856.80600000001</v>
      </c>
      <c r="D49" s="12">
        <v>125716.70699999999</v>
      </c>
      <c r="E49" s="12">
        <v>202644.46899999998</v>
      </c>
      <c r="F49" s="12">
        <v>127066.995</v>
      </c>
      <c r="G49" s="12">
        <v>119305.46</v>
      </c>
      <c r="H49" s="12">
        <v>154772.41800000003</v>
      </c>
      <c r="I49" s="12">
        <v>118141.6335</v>
      </c>
      <c r="J49" s="12">
        <v>184834.48929999999</v>
      </c>
      <c r="K49" s="12">
        <v>195275.34699999998</v>
      </c>
      <c r="L49" s="12">
        <v>160041.81745</v>
      </c>
      <c r="M49" s="12">
        <v>94867.347999999998</v>
      </c>
    </row>
    <row r="50" spans="1:13" ht="13.8" thickBot="1" x14ac:dyDescent="0.3">
      <c r="A50" s="5" t="s">
        <v>35</v>
      </c>
      <c r="B50" s="6">
        <f t="shared" ref="B50:M50" si="0">SUM(B7:B49)</f>
        <v>5387446.3699699994</v>
      </c>
      <c r="C50" s="6">
        <f t="shared" si="0"/>
        <v>5872312.78357</v>
      </c>
      <c r="D50" s="6">
        <f t="shared" si="0"/>
        <v>5096722.5688699996</v>
      </c>
      <c r="E50" s="6">
        <f t="shared" si="0"/>
        <v>5274934.0761700002</v>
      </c>
      <c r="F50" s="6">
        <f t="shared" si="0"/>
        <v>5511680.9830600005</v>
      </c>
      <c r="G50" s="6">
        <f t="shared" si="0"/>
        <v>4904013.95682</v>
      </c>
      <c r="H50" s="6">
        <f t="shared" si="0"/>
        <v>6101982.4557999996</v>
      </c>
      <c r="I50" s="6">
        <f t="shared" si="0"/>
        <v>5347645.3794199992</v>
      </c>
      <c r="J50" s="6">
        <f t="shared" si="0"/>
        <v>5929756.3666700004</v>
      </c>
      <c r="K50" s="6">
        <f t="shared" si="0"/>
        <v>5607022.6916300002</v>
      </c>
      <c r="L50" s="6">
        <f t="shared" si="0"/>
        <v>5249940.6224900009</v>
      </c>
      <c r="M50" s="6">
        <f t="shared" si="0"/>
        <v>4898851.4687900012</v>
      </c>
    </row>
    <row r="51" spans="1:13" ht="14.4" customHeight="1" x14ac:dyDescent="0.25">
      <c r="A51" s="28" t="s">
        <v>37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 ht="13.8" thickBot="1" x14ac:dyDescent="0.3"/>
    <row r="53" spans="1:13" ht="15" customHeight="1" thickBot="1" x14ac:dyDescent="0.3">
      <c r="A53" s="24" t="s">
        <v>33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</row>
    <row r="54" spans="1:13" ht="13.8" thickBot="1" x14ac:dyDescent="0.3">
      <c r="A54" s="7" t="s">
        <v>31</v>
      </c>
      <c r="B54" s="16" t="s">
        <v>52</v>
      </c>
      <c r="C54" s="16" t="s">
        <v>53</v>
      </c>
      <c r="D54" s="16" t="s">
        <v>54</v>
      </c>
      <c r="E54" s="16" t="s">
        <v>55</v>
      </c>
      <c r="F54" s="16" t="s">
        <v>56</v>
      </c>
      <c r="G54" s="16" t="s">
        <v>57</v>
      </c>
      <c r="H54" s="16" t="s">
        <v>58</v>
      </c>
      <c r="I54" s="16" t="s">
        <v>59</v>
      </c>
      <c r="J54" s="16" t="s">
        <v>60</v>
      </c>
      <c r="K54" s="16" t="s">
        <v>61</v>
      </c>
      <c r="L54" s="16" t="s">
        <v>62</v>
      </c>
      <c r="M54" s="16" t="s">
        <v>63</v>
      </c>
    </row>
    <row r="55" spans="1:13" x14ac:dyDescent="0.25">
      <c r="A55" s="4" t="s">
        <v>0</v>
      </c>
      <c r="B55" s="8"/>
      <c r="C55" s="9">
        <f t="shared" ref="C55:M55" si="1">C7/B7-1</f>
        <v>0.83632116067081652</v>
      </c>
      <c r="D55" s="9">
        <f t="shared" si="1"/>
        <v>-0.49747583274345941</v>
      </c>
      <c r="E55" s="9">
        <f t="shared" si="1"/>
        <v>0.99279969566280823</v>
      </c>
      <c r="F55" s="9">
        <f t="shared" si="1"/>
        <v>-0.19029043866322526</v>
      </c>
      <c r="G55" s="9">
        <f t="shared" si="1"/>
        <v>5.674950520093569E-2</v>
      </c>
      <c r="H55" s="9">
        <f t="shared" si="1"/>
        <v>-0.38169018057889104</v>
      </c>
      <c r="I55" s="9">
        <f t="shared" si="1"/>
        <v>0.46031788656009853</v>
      </c>
      <c r="J55" s="9">
        <f t="shared" si="1"/>
        <v>0.2472690299304543</v>
      </c>
      <c r="K55" s="9">
        <f t="shared" si="1"/>
        <v>3.6216002971618533E-3</v>
      </c>
      <c r="L55" s="9">
        <f t="shared" si="1"/>
        <v>-0.40753894921361422</v>
      </c>
      <c r="M55" s="9">
        <f t="shared" si="1"/>
        <v>0.59347621655278582</v>
      </c>
    </row>
    <row r="56" spans="1:13" x14ac:dyDescent="0.25">
      <c r="A56" s="4" t="s">
        <v>1</v>
      </c>
      <c r="B56" s="8"/>
      <c r="C56" s="9">
        <f t="shared" ref="C56:M56" si="2">C8/B8-1</f>
        <v>-0.21000226414670342</v>
      </c>
      <c r="D56" s="9">
        <f t="shared" si="2"/>
        <v>5.8278032980292771E-2</v>
      </c>
      <c r="E56" s="9">
        <f t="shared" si="2"/>
        <v>0.22629526411625167</v>
      </c>
      <c r="F56" s="9">
        <f t="shared" si="2"/>
        <v>2.0649954408638482E-2</v>
      </c>
      <c r="G56" s="9">
        <f t="shared" si="2"/>
        <v>-9.4366667652892144E-2</v>
      </c>
      <c r="H56" s="9">
        <f t="shared" si="2"/>
        <v>-6.4679930144969977E-2</v>
      </c>
      <c r="I56" s="9">
        <f t="shared" si="2"/>
        <v>-0.22551177616840268</v>
      </c>
      <c r="J56" s="9">
        <f t="shared" si="2"/>
        <v>0.62962458555837397</v>
      </c>
      <c r="K56" s="9">
        <f t="shared" si="2"/>
        <v>0.15171460604564557</v>
      </c>
      <c r="L56" s="9">
        <f t="shared" si="2"/>
        <v>-0.26823016089462626</v>
      </c>
      <c r="M56" s="9">
        <f t="shared" si="2"/>
        <v>0.51815036698706707</v>
      </c>
    </row>
    <row r="57" spans="1:13" x14ac:dyDescent="0.25">
      <c r="A57" s="4" t="s">
        <v>2</v>
      </c>
      <c r="B57" s="8"/>
      <c r="C57" s="9">
        <f t="shared" ref="C57:M57" si="3">C9/B9-1</f>
        <v>-0.25934747471208019</v>
      </c>
      <c r="D57" s="9">
        <f t="shared" si="3"/>
        <v>-0.29271137966052452</v>
      </c>
      <c r="E57" s="9">
        <f t="shared" si="3"/>
        <v>-0.86651615427036943</v>
      </c>
      <c r="F57" s="9">
        <f t="shared" si="3"/>
        <v>8.650189950538353</v>
      </c>
      <c r="G57" s="9">
        <f t="shared" si="3"/>
        <v>-0.62291412857214745</v>
      </c>
      <c r="H57" s="9">
        <f t="shared" si="3"/>
        <v>3.9681942561270551</v>
      </c>
      <c r="I57" s="9">
        <f t="shared" si="3"/>
        <v>-0.60871287707973054</v>
      </c>
      <c r="J57" s="9">
        <f t="shared" si="3"/>
        <v>2.9622450760193431E-2</v>
      </c>
      <c r="K57" s="9">
        <f t="shared" si="3"/>
        <v>0.48344953705331806</v>
      </c>
      <c r="L57" s="9">
        <f t="shared" si="3"/>
        <v>0.33046498551240244</v>
      </c>
      <c r="M57" s="9">
        <f t="shared" si="3"/>
        <v>-0.62198531195783513</v>
      </c>
    </row>
    <row r="58" spans="1:13" x14ac:dyDescent="0.25">
      <c r="A58" s="4" t="s">
        <v>3</v>
      </c>
      <c r="B58" s="8"/>
      <c r="C58" s="9">
        <f t="shared" ref="C58:M58" si="4">C10/B10-1</f>
        <v>-0.99999514988393057</v>
      </c>
      <c r="D58" s="9">
        <f t="shared" si="4"/>
        <v>6.1436363636363627</v>
      </c>
      <c r="E58" s="9">
        <f t="shared" si="4"/>
        <v>14542.16721812166</v>
      </c>
      <c r="F58" s="9">
        <f t="shared" si="4"/>
        <v>1.0916122588786328</v>
      </c>
      <c r="G58" s="9">
        <f t="shared" si="4"/>
        <v>-0.99992035305510163</v>
      </c>
      <c r="H58" s="9">
        <f t="shared" si="4"/>
        <v>12534.10915012081</v>
      </c>
      <c r="I58" s="9">
        <f t="shared" si="4"/>
        <v>2.0211084146099623E-2</v>
      </c>
      <c r="J58" s="9">
        <f t="shared" si="4"/>
        <v>-0.52077322294449768</v>
      </c>
      <c r="K58" s="9">
        <f t="shared" si="4"/>
        <v>-8.6495960282677586E-3</v>
      </c>
      <c r="L58" s="9">
        <f t="shared" si="4"/>
        <v>-0.99995395384006469</v>
      </c>
      <c r="M58" s="9">
        <f t="shared" si="4"/>
        <v>68186.838903492302</v>
      </c>
    </row>
    <row r="59" spans="1:13" x14ac:dyDescent="0.25">
      <c r="A59" s="4" t="s">
        <v>4</v>
      </c>
      <c r="B59" s="8"/>
      <c r="C59" s="9">
        <f t="shared" ref="C59:M59" si="5">C11/B11-1</f>
        <v>0.17435217852579177</v>
      </c>
      <c r="D59" s="9">
        <f t="shared" si="5"/>
        <v>5.5422336379676862E-2</v>
      </c>
      <c r="E59" s="9">
        <f t="shared" si="5"/>
        <v>-0.13831454423262357</v>
      </c>
      <c r="F59" s="9">
        <f t="shared" si="5"/>
        <v>8.3702373755431658E-2</v>
      </c>
      <c r="G59" s="9">
        <f t="shared" si="5"/>
        <v>-0.21116829034194928</v>
      </c>
      <c r="H59" s="9">
        <f t="shared" si="5"/>
        <v>0.65848517481126434</v>
      </c>
      <c r="I59" s="9">
        <f t="shared" si="5"/>
        <v>-0.72902218639891792</v>
      </c>
      <c r="J59" s="9">
        <f t="shared" si="5"/>
        <v>2.8916691391243603</v>
      </c>
      <c r="K59" s="9">
        <f t="shared" si="5"/>
        <v>2.9833895894715079E-2</v>
      </c>
      <c r="L59" s="9">
        <f t="shared" si="5"/>
        <v>-0.2587141798369802</v>
      </c>
      <c r="M59" s="9">
        <f t="shared" si="5"/>
        <v>-0.26458340497179889</v>
      </c>
    </row>
    <row r="60" spans="1:13" x14ac:dyDescent="0.25">
      <c r="A60" s="4" t="s">
        <v>5</v>
      </c>
      <c r="B60" s="8"/>
      <c r="C60" s="9">
        <f t="shared" ref="C60:M60" si="6">C12/B12-1</f>
        <v>-5.237101782160225E-2</v>
      </c>
      <c r="D60" s="9">
        <f t="shared" si="6"/>
        <v>0.11555743285038167</v>
      </c>
      <c r="E60" s="9">
        <f t="shared" si="6"/>
        <v>-7.0008924902180025E-2</v>
      </c>
      <c r="F60" s="9">
        <f t="shared" si="6"/>
        <v>0.29910983628809551</v>
      </c>
      <c r="G60" s="9">
        <f t="shared" si="6"/>
        <v>-0.44845326159423915</v>
      </c>
      <c r="H60" s="9">
        <f t="shared" si="6"/>
        <v>-0.1644069782646721</v>
      </c>
      <c r="I60" s="9">
        <f t="shared" si="6"/>
        <v>1.2656908476626518</v>
      </c>
      <c r="J60" s="9">
        <f t="shared" si="6"/>
        <v>-0.34044989807335946</v>
      </c>
      <c r="K60" s="9">
        <f t="shared" si="6"/>
        <v>-0.5412102091619535</v>
      </c>
      <c r="L60" s="9">
        <f t="shared" si="6"/>
        <v>2.4861743350575973</v>
      </c>
      <c r="M60" s="9">
        <f t="shared" si="6"/>
        <v>-0.45063317468693331</v>
      </c>
    </row>
    <row r="61" spans="1:13" x14ac:dyDescent="0.25">
      <c r="A61" s="4" t="s">
        <v>36</v>
      </c>
      <c r="B61" s="8"/>
      <c r="C61" s="9">
        <f t="shared" ref="C61:M61" si="7">C13/B13-1</f>
        <v>-1</v>
      </c>
      <c r="D61" s="9" t="e">
        <f t="shared" si="7"/>
        <v>#DIV/0!</v>
      </c>
      <c r="E61" s="9">
        <f t="shared" si="7"/>
        <v>-1</v>
      </c>
      <c r="F61" s="9" t="e">
        <f t="shared" si="7"/>
        <v>#DIV/0!</v>
      </c>
      <c r="G61" s="9">
        <f t="shared" si="7"/>
        <v>-1</v>
      </c>
      <c r="H61" s="9" t="e">
        <f t="shared" si="7"/>
        <v>#DIV/0!</v>
      </c>
      <c r="I61" s="9" t="e">
        <f t="shared" si="7"/>
        <v>#DIV/0!</v>
      </c>
      <c r="J61" s="9" t="e">
        <f t="shared" si="7"/>
        <v>#DIV/0!</v>
      </c>
      <c r="K61" s="9">
        <f t="shared" si="7"/>
        <v>-1</v>
      </c>
      <c r="L61" s="9" t="e">
        <f t="shared" si="7"/>
        <v>#DIV/0!</v>
      </c>
      <c r="M61" s="9">
        <f t="shared" si="7"/>
        <v>-1</v>
      </c>
    </row>
    <row r="62" spans="1:13" x14ac:dyDescent="0.25">
      <c r="A62" s="4" t="s">
        <v>6</v>
      </c>
      <c r="B62" s="8"/>
      <c r="C62" s="9">
        <f t="shared" ref="C62:M62" si="8">C14/B14-1</f>
        <v>-0.15775569933583933</v>
      </c>
      <c r="D62" s="9">
        <f t="shared" si="8"/>
        <v>-0.32666422966956932</v>
      </c>
      <c r="E62" s="9">
        <f t="shared" si="8"/>
        <v>-0.46406146008981752</v>
      </c>
      <c r="F62" s="9">
        <f t="shared" si="8"/>
        <v>0.29001711473143055</v>
      </c>
      <c r="G62" s="9">
        <f t="shared" si="8"/>
        <v>-0.34214446234454488</v>
      </c>
      <c r="H62" s="9">
        <f t="shared" si="8"/>
        <v>3.9353942015739083</v>
      </c>
      <c r="I62" s="9">
        <f t="shared" si="8"/>
        <v>-0.85247893135776609</v>
      </c>
      <c r="J62" s="9">
        <f t="shared" si="8"/>
        <v>0.46851206648897015</v>
      </c>
      <c r="K62" s="9">
        <f t="shared" si="8"/>
        <v>-0.22289188798680215</v>
      </c>
      <c r="L62" s="9">
        <f t="shared" si="8"/>
        <v>-0.28262820456999038</v>
      </c>
      <c r="M62" s="9">
        <f t="shared" si="8"/>
        <v>4.8775683751766712</v>
      </c>
    </row>
    <row r="63" spans="1:13" x14ac:dyDescent="0.25">
      <c r="A63" s="4" t="s">
        <v>7</v>
      </c>
      <c r="B63" s="8"/>
      <c r="C63" s="9">
        <f t="shared" ref="C63:M63" si="9">C15/B15-1</f>
        <v>-0.99974059384139369</v>
      </c>
      <c r="D63" s="9">
        <f t="shared" si="9"/>
        <v>4303.5453424959942</v>
      </c>
      <c r="E63" s="9">
        <f t="shared" si="9"/>
        <v>-0.4927624141013317</v>
      </c>
      <c r="F63" s="9">
        <f t="shared" si="9"/>
        <v>0.56638357972311315</v>
      </c>
      <c r="G63" s="9">
        <f t="shared" si="9"/>
        <v>0.23766729044442747</v>
      </c>
      <c r="H63" s="9">
        <f t="shared" si="9"/>
        <v>8.1412310940568888E-2</v>
      </c>
      <c r="I63" s="9">
        <f t="shared" si="9"/>
        <v>0.33299637751794209</v>
      </c>
      <c r="J63" s="9">
        <f t="shared" si="9"/>
        <v>-0.28748639206056947</v>
      </c>
      <c r="K63" s="9">
        <f t="shared" si="9"/>
        <v>0.44073051615916503</v>
      </c>
      <c r="L63" s="9">
        <f t="shared" si="9"/>
        <v>-0.35406385369790661</v>
      </c>
      <c r="M63" s="9">
        <f t="shared" si="9"/>
        <v>-5.6286057071510576E-2</v>
      </c>
    </row>
    <row r="64" spans="1:13" x14ac:dyDescent="0.25">
      <c r="A64" s="4" t="s">
        <v>8</v>
      </c>
      <c r="B64" s="8"/>
      <c r="C64" s="9">
        <f t="shared" ref="C64:M64" si="10">C16/B16-1</f>
        <v>3.4922751453485557E-2</v>
      </c>
      <c r="D64" s="9">
        <f t="shared" si="10"/>
        <v>-9.2878331799022829E-2</v>
      </c>
      <c r="E64" s="9">
        <f t="shared" si="10"/>
        <v>0.50044005228184929</v>
      </c>
      <c r="F64" s="9">
        <f t="shared" si="10"/>
        <v>-0.25368124558216054</v>
      </c>
      <c r="G64" s="9">
        <f t="shared" si="10"/>
        <v>4.1927522052948474E-2</v>
      </c>
      <c r="H64" s="9">
        <f t="shared" si="10"/>
        <v>0.35083138702813632</v>
      </c>
      <c r="I64" s="9">
        <f t="shared" si="10"/>
        <v>-0.41083605925254241</v>
      </c>
      <c r="J64" s="9">
        <f t="shared" si="10"/>
        <v>0.28995962553717436</v>
      </c>
      <c r="K64" s="9">
        <f t="shared" si="10"/>
        <v>-0.19460816059380237</v>
      </c>
      <c r="L64" s="9">
        <f t="shared" si="10"/>
        <v>9.0539038019150864E-2</v>
      </c>
      <c r="M64" s="9">
        <f t="shared" si="10"/>
        <v>-6.421967423617414E-2</v>
      </c>
    </row>
    <row r="65" spans="1:13" x14ac:dyDescent="0.25">
      <c r="A65" s="4" t="s">
        <v>9</v>
      </c>
      <c r="B65" s="8"/>
      <c r="C65" s="9">
        <f t="shared" ref="C65:M65" si="11">C17/B17-1</f>
        <v>-0.99998106664790931</v>
      </c>
      <c r="D65" s="9">
        <f t="shared" si="11"/>
        <v>28003.916972477062</v>
      </c>
      <c r="E65" s="9">
        <f t="shared" si="11"/>
        <v>-1.9239576850846873E-3</v>
      </c>
      <c r="F65" s="9">
        <f t="shared" si="11"/>
        <v>-6.102458657225962E-2</v>
      </c>
      <c r="G65" s="9">
        <f t="shared" si="11"/>
        <v>1.3254342628248095E-2</v>
      </c>
      <c r="H65" s="9">
        <f t="shared" si="11"/>
        <v>1.1085676896995365</v>
      </c>
      <c r="I65" s="9">
        <f t="shared" si="11"/>
        <v>-0.99738480053684397</v>
      </c>
      <c r="J65" s="9">
        <f t="shared" si="11"/>
        <v>179.85861632595669</v>
      </c>
      <c r="K65" s="9">
        <f t="shared" si="11"/>
        <v>2.7962750877694065E-2</v>
      </c>
      <c r="L65" s="9">
        <f t="shared" si="11"/>
        <v>-0.99997198580277502</v>
      </c>
      <c r="M65" s="9">
        <f t="shared" si="11"/>
        <v>35161.038438438438</v>
      </c>
    </row>
    <row r="66" spans="1:13" x14ac:dyDescent="0.25">
      <c r="A66" s="23" t="s">
        <v>51</v>
      </c>
      <c r="B66" s="8"/>
      <c r="C66" s="9" t="e">
        <f t="shared" ref="C66:M66" si="12">C18/B18-1</f>
        <v>#DIV/0!</v>
      </c>
      <c r="D66" s="9" t="e">
        <f t="shared" si="12"/>
        <v>#DIV/0!</v>
      </c>
      <c r="E66" s="9" t="e">
        <f t="shared" si="12"/>
        <v>#DIV/0!</v>
      </c>
      <c r="F66" s="9" t="e">
        <f t="shared" si="12"/>
        <v>#DIV/0!</v>
      </c>
      <c r="G66" s="9" t="e">
        <f t="shared" si="12"/>
        <v>#DIV/0!</v>
      </c>
      <c r="H66" s="9" t="e">
        <f t="shared" si="12"/>
        <v>#DIV/0!</v>
      </c>
      <c r="I66" s="9" t="e">
        <f t="shared" si="12"/>
        <v>#DIV/0!</v>
      </c>
      <c r="J66" s="9" t="e">
        <f t="shared" si="12"/>
        <v>#DIV/0!</v>
      </c>
      <c r="K66" s="9" t="e">
        <f t="shared" si="12"/>
        <v>#DIV/0!</v>
      </c>
      <c r="L66" s="9" t="e">
        <f t="shared" si="12"/>
        <v>#DIV/0!</v>
      </c>
      <c r="M66" s="9" t="e">
        <f t="shared" si="12"/>
        <v>#DIV/0!</v>
      </c>
    </row>
    <row r="67" spans="1:13" x14ac:dyDescent="0.25">
      <c r="A67" s="4" t="s">
        <v>41</v>
      </c>
      <c r="B67" s="8"/>
      <c r="C67" s="9">
        <f t="shared" ref="C67:M67" si="13">C19/B19-1</f>
        <v>-0.55628519394985343</v>
      </c>
      <c r="D67" s="9">
        <f t="shared" si="13"/>
        <v>0.46647797983326145</v>
      </c>
      <c r="E67" s="9">
        <f t="shared" si="13"/>
        <v>1.7136469696969581E-2</v>
      </c>
      <c r="F67" s="9">
        <f t="shared" si="13"/>
        <v>-0.23174100457036195</v>
      </c>
      <c r="G67" s="9">
        <f t="shared" si="13"/>
        <v>-7.4753461046263014E-3</v>
      </c>
      <c r="H67" s="9">
        <f t="shared" si="13"/>
        <v>0.35468992805244515</v>
      </c>
      <c r="I67" s="9">
        <f t="shared" si="13"/>
        <v>-0.20683923022013284</v>
      </c>
      <c r="J67" s="9">
        <f t="shared" si="13"/>
        <v>-0.13638463006817447</v>
      </c>
      <c r="K67" s="9">
        <f t="shared" si="13"/>
        <v>-7.3670526315789409E-2</v>
      </c>
      <c r="L67" s="9">
        <f t="shared" si="13"/>
        <v>-0.24992194433491333</v>
      </c>
      <c r="M67" s="9">
        <f t="shared" si="13"/>
        <v>3.4007616125138105</v>
      </c>
    </row>
    <row r="68" spans="1:13" x14ac:dyDescent="0.25">
      <c r="A68" s="4" t="s">
        <v>10</v>
      </c>
      <c r="B68" s="8"/>
      <c r="C68" s="9">
        <f t="shared" ref="C68:M68" si="14">C20/B20-1</f>
        <v>5.6039568226618597E-2</v>
      </c>
      <c r="D68" s="9">
        <f t="shared" si="14"/>
        <v>4.5607787189173798E-2</v>
      </c>
      <c r="E68" s="9">
        <f t="shared" si="14"/>
        <v>-0.37749477772606155</v>
      </c>
      <c r="F68" s="9">
        <f t="shared" si="14"/>
        <v>0.69431863894382895</v>
      </c>
      <c r="G68" s="9">
        <f t="shared" si="14"/>
        <v>-0.49570466037286898</v>
      </c>
      <c r="H68" s="9">
        <f t="shared" si="14"/>
        <v>0.20801806208700668</v>
      </c>
      <c r="I68" s="9">
        <f t="shared" si="14"/>
        <v>-0.54170711185192255</v>
      </c>
      <c r="J68" s="9">
        <f t="shared" si="14"/>
        <v>1.2148681152005025</v>
      </c>
      <c r="K68" s="9">
        <f t="shared" si="14"/>
        <v>9.9447099768040337E-2</v>
      </c>
      <c r="L68" s="9">
        <f t="shared" si="14"/>
        <v>-0.32915907028747082</v>
      </c>
      <c r="M68" s="9">
        <f t="shared" si="14"/>
        <v>0.62050592899442591</v>
      </c>
    </row>
    <row r="69" spans="1:13" x14ac:dyDescent="0.25">
      <c r="A69" s="4" t="s">
        <v>11</v>
      </c>
      <c r="B69" s="8"/>
      <c r="C69" s="9">
        <f t="shared" ref="C69:M69" si="15">C21/B21-1</f>
        <v>-4.3886969190650271E-2</v>
      </c>
      <c r="D69" s="9">
        <f t="shared" si="15"/>
        <v>-0.49026651731302129</v>
      </c>
      <c r="E69" s="9">
        <f t="shared" si="15"/>
        <v>0.27986665050909587</v>
      </c>
      <c r="F69" s="9">
        <f t="shared" si="15"/>
        <v>0.19862392722619626</v>
      </c>
      <c r="G69" s="9">
        <f t="shared" si="15"/>
        <v>-0.16351625272061676</v>
      </c>
      <c r="H69" s="9">
        <f t="shared" si="15"/>
        <v>0.72202972857971104</v>
      </c>
      <c r="I69" s="9">
        <f t="shared" si="15"/>
        <v>-7.1298504344839198E-2</v>
      </c>
      <c r="J69" s="9">
        <f t="shared" si="15"/>
        <v>8.8652022889590176E-2</v>
      </c>
      <c r="K69" s="9">
        <f t="shared" si="15"/>
        <v>0.34055185959326573</v>
      </c>
      <c r="L69" s="9">
        <f t="shared" si="15"/>
        <v>0.31925725434565755</v>
      </c>
      <c r="M69" s="9">
        <f t="shared" si="15"/>
        <v>-0.54412202109740027</v>
      </c>
    </row>
    <row r="70" spans="1:13" x14ac:dyDescent="0.25">
      <c r="A70" s="4" t="s">
        <v>12</v>
      </c>
      <c r="B70" s="8"/>
      <c r="C70" s="9">
        <f t="shared" ref="C70:M70" si="16">C22/B22-1</f>
        <v>-1.7292987911137647E-2</v>
      </c>
      <c r="D70" s="9">
        <f t="shared" si="16"/>
        <v>-0.13353931154357723</v>
      </c>
      <c r="E70" s="9">
        <f t="shared" si="16"/>
        <v>8.6850402971874185E-2</v>
      </c>
      <c r="F70" s="9">
        <f t="shared" si="16"/>
        <v>-8.1591638556808954E-2</v>
      </c>
      <c r="G70" s="9">
        <f t="shared" si="16"/>
        <v>0.24797689308447679</v>
      </c>
      <c r="H70" s="9">
        <f t="shared" si="16"/>
        <v>-0.1497073432593603</v>
      </c>
      <c r="I70" s="9">
        <f t="shared" si="16"/>
        <v>2.6706374147081657E-2</v>
      </c>
      <c r="J70" s="9">
        <f t="shared" si="16"/>
        <v>0.15400914532799748</v>
      </c>
      <c r="K70" s="9">
        <f t="shared" si="16"/>
        <v>0.16717939238607338</v>
      </c>
      <c r="L70" s="9">
        <f t="shared" si="16"/>
        <v>-0.28867753248319128</v>
      </c>
      <c r="M70" s="9">
        <f t="shared" si="16"/>
        <v>-9.3096170812372314E-3</v>
      </c>
    </row>
    <row r="71" spans="1:13" x14ac:dyDescent="0.25">
      <c r="A71" s="4" t="s">
        <v>13</v>
      </c>
      <c r="B71" s="8"/>
      <c r="C71" s="9">
        <f t="shared" ref="C71:M71" si="17">C23/B23-1</f>
        <v>5.3065079811589033E-2</v>
      </c>
      <c r="D71" s="9">
        <f t="shared" si="17"/>
        <v>-8.9593999766326426E-2</v>
      </c>
      <c r="E71" s="9">
        <f t="shared" si="17"/>
        <v>0.35748533743714939</v>
      </c>
      <c r="F71" s="9">
        <f t="shared" si="17"/>
        <v>-0.33580095958675027</v>
      </c>
      <c r="G71" s="9">
        <f t="shared" si="17"/>
        <v>-0.23612479725079139</v>
      </c>
      <c r="H71" s="9">
        <f t="shared" si="17"/>
        <v>1.2443537194348422</v>
      </c>
      <c r="I71" s="9">
        <f t="shared" si="17"/>
        <v>-0.41803109231785918</v>
      </c>
      <c r="J71" s="9">
        <f t="shared" si="17"/>
        <v>-6.3633501870807296E-2</v>
      </c>
      <c r="K71" s="9">
        <f t="shared" si="17"/>
        <v>0.33165580084752655</v>
      </c>
      <c r="L71" s="9">
        <f t="shared" si="17"/>
        <v>-0.29473320796233848</v>
      </c>
      <c r="M71" s="9">
        <f t="shared" si="17"/>
        <v>0.2515049167841279</v>
      </c>
    </row>
    <row r="72" spans="1:13" x14ac:dyDescent="0.25">
      <c r="A72" s="4" t="s">
        <v>14</v>
      </c>
      <c r="B72" s="8"/>
      <c r="C72" s="9">
        <f t="shared" ref="C72:M72" si="18">C24/B24-1</f>
        <v>0.37082792435104883</v>
      </c>
      <c r="D72" s="9">
        <f t="shared" si="18"/>
        <v>-0.12106175364860072</v>
      </c>
      <c r="E72" s="9">
        <f t="shared" si="18"/>
        <v>8.9196391385051088E-2</v>
      </c>
      <c r="F72" s="9">
        <f t="shared" si="18"/>
        <v>-0.42226271729026077</v>
      </c>
      <c r="G72" s="9">
        <f t="shared" si="18"/>
        <v>-0.20845870462465454</v>
      </c>
      <c r="H72" s="9">
        <f t="shared" si="18"/>
        <v>0.39289570856772182</v>
      </c>
      <c r="I72" s="9">
        <f t="shared" si="18"/>
        <v>-0.33646751826163834</v>
      </c>
      <c r="J72" s="9">
        <f t="shared" si="18"/>
        <v>1.0265368313510965</v>
      </c>
      <c r="K72" s="9">
        <f t="shared" si="18"/>
        <v>-0.99964920641505184</v>
      </c>
      <c r="L72" s="9">
        <f t="shared" si="18"/>
        <v>4380.7557032595168</v>
      </c>
      <c r="M72" s="9">
        <f t="shared" si="18"/>
        <v>-0.29382254935973862</v>
      </c>
    </row>
    <row r="73" spans="1:13" x14ac:dyDescent="0.25">
      <c r="A73" s="4" t="s">
        <v>15</v>
      </c>
      <c r="B73" s="8"/>
      <c r="C73" s="9" t="e">
        <f t="shared" ref="C73:M73" si="19">C25/B25-1</f>
        <v>#DIV/0!</v>
      </c>
      <c r="D73" s="9" t="e">
        <f t="shared" si="19"/>
        <v>#DIV/0!</v>
      </c>
      <c r="E73" s="9" t="e">
        <f t="shared" si="19"/>
        <v>#DIV/0!</v>
      </c>
      <c r="F73" s="9" t="e">
        <f t="shared" si="19"/>
        <v>#DIV/0!</v>
      </c>
      <c r="G73" s="9" t="e">
        <f t="shared" si="19"/>
        <v>#DIV/0!</v>
      </c>
      <c r="H73" s="9" t="e">
        <f t="shared" si="19"/>
        <v>#DIV/0!</v>
      </c>
      <c r="I73" s="9" t="e">
        <f t="shared" si="19"/>
        <v>#DIV/0!</v>
      </c>
      <c r="J73" s="9" t="e">
        <f t="shared" si="19"/>
        <v>#DIV/0!</v>
      </c>
      <c r="K73" s="9" t="e">
        <f t="shared" si="19"/>
        <v>#DIV/0!</v>
      </c>
      <c r="L73" s="9" t="e">
        <f t="shared" si="19"/>
        <v>#DIV/0!</v>
      </c>
      <c r="M73" s="9" t="e">
        <f t="shared" si="19"/>
        <v>#DIV/0!</v>
      </c>
    </row>
    <row r="74" spans="1:13" x14ac:dyDescent="0.25">
      <c r="A74" s="13" t="s">
        <v>43</v>
      </c>
      <c r="B74" s="8"/>
      <c r="C74" s="9">
        <f t="shared" ref="C74:M74" si="20">C26/B26-1</f>
        <v>3506.8745473152035</v>
      </c>
      <c r="D74" s="9">
        <f t="shared" si="20"/>
        <v>-1</v>
      </c>
      <c r="E74" s="9" t="e">
        <f t="shared" si="20"/>
        <v>#DIV/0!</v>
      </c>
      <c r="F74" s="9">
        <f t="shared" si="20"/>
        <v>24512.49825242718</v>
      </c>
      <c r="G74" s="9">
        <f t="shared" si="20"/>
        <v>-0.99925137342203441</v>
      </c>
      <c r="H74" s="9">
        <f t="shared" si="20"/>
        <v>4059.1542693894826</v>
      </c>
      <c r="I74" s="9">
        <f t="shared" si="20"/>
        <v>-0.9983316966585305</v>
      </c>
      <c r="J74" s="9">
        <f t="shared" si="20"/>
        <v>-0.95399659465454489</v>
      </c>
      <c r="K74" s="9">
        <f t="shared" si="20"/>
        <v>11024.117147707981</v>
      </c>
      <c r="L74" s="9">
        <f t="shared" si="20"/>
        <v>0.67486926748831255</v>
      </c>
      <c r="M74" s="9">
        <f t="shared" si="20"/>
        <v>-0.99999742558468652</v>
      </c>
    </row>
    <row r="75" spans="1:13" x14ac:dyDescent="0.25">
      <c r="A75" s="4" t="s">
        <v>42</v>
      </c>
      <c r="B75" s="8"/>
      <c r="C75" s="9" t="e">
        <f t="shared" ref="C75:M75" si="21">C27/B27-1</f>
        <v>#DIV/0!</v>
      </c>
      <c r="D75" s="9" t="e">
        <f t="shared" si="21"/>
        <v>#DIV/0!</v>
      </c>
      <c r="E75" s="9" t="e">
        <f t="shared" si="21"/>
        <v>#DIV/0!</v>
      </c>
      <c r="F75" s="9">
        <f t="shared" si="21"/>
        <v>-0.70724289715886357</v>
      </c>
      <c r="G75" s="9">
        <f t="shared" si="21"/>
        <v>13.986673045379989</v>
      </c>
      <c r="H75" s="9">
        <f t="shared" si="21"/>
        <v>-1</v>
      </c>
      <c r="I75" s="9" t="e">
        <f t="shared" si="21"/>
        <v>#DIV/0!</v>
      </c>
      <c r="J75" s="9">
        <f t="shared" si="21"/>
        <v>43.930784291143617</v>
      </c>
      <c r="K75" s="9">
        <f t="shared" si="21"/>
        <v>-0.45331857771945028</v>
      </c>
      <c r="L75" s="9">
        <f t="shared" si="21"/>
        <v>-1</v>
      </c>
      <c r="M75" s="9" t="e">
        <f t="shared" si="21"/>
        <v>#DIV/0!</v>
      </c>
    </row>
    <row r="76" spans="1:13" x14ac:dyDescent="0.25">
      <c r="A76" s="4" t="s">
        <v>16</v>
      </c>
      <c r="B76" s="8"/>
      <c r="C76" s="9">
        <f t="shared" ref="C76:M76" si="22">C28/B28-1</f>
        <v>-0.41736536936725066</v>
      </c>
      <c r="D76" s="9">
        <f t="shared" si="22"/>
        <v>1.1125848989503404</v>
      </c>
      <c r="E76" s="9">
        <f t="shared" si="22"/>
        <v>-0.37458434674968266</v>
      </c>
      <c r="F76" s="9">
        <f t="shared" si="22"/>
        <v>0.7578251751427354</v>
      </c>
      <c r="G76" s="9">
        <f t="shared" si="22"/>
        <v>0.43350781676128292</v>
      </c>
      <c r="H76" s="9">
        <f t="shared" si="22"/>
        <v>-9.1699946494624651E-2</v>
      </c>
      <c r="I76" s="9">
        <f t="shared" si="22"/>
        <v>9.0128006866483368E-2</v>
      </c>
      <c r="J76" s="9">
        <f t="shared" si="22"/>
        <v>2.9924457350386735E-2</v>
      </c>
      <c r="K76" s="9">
        <f t="shared" si="22"/>
        <v>-0.41699949211601284</v>
      </c>
      <c r="L76" s="9">
        <f t="shared" si="22"/>
        <v>-0.40818771688155164</v>
      </c>
      <c r="M76" s="9">
        <f t="shared" si="22"/>
        <v>-0.60682176389926834</v>
      </c>
    </row>
    <row r="77" spans="1:13" x14ac:dyDescent="0.25">
      <c r="A77" s="4" t="s">
        <v>17</v>
      </c>
      <c r="B77" s="8"/>
      <c r="C77" s="9">
        <f t="shared" ref="C77:M77" si="23">C29/B29-1</f>
        <v>1.7828794509178292</v>
      </c>
      <c r="D77" s="9">
        <f t="shared" si="23"/>
        <v>-0.73647308010336843</v>
      </c>
      <c r="E77" s="9">
        <f t="shared" si="23"/>
        <v>0.23391321437526691</v>
      </c>
      <c r="F77" s="9">
        <f t="shared" si="23"/>
        <v>0.20228751887958252</v>
      </c>
      <c r="G77" s="9">
        <f t="shared" si="23"/>
        <v>-0.55469344217736793</v>
      </c>
      <c r="H77" s="9">
        <f t="shared" si="23"/>
        <v>1.6056031719164348</v>
      </c>
      <c r="I77" s="9">
        <f t="shared" si="23"/>
        <v>1.1190631330082619</v>
      </c>
      <c r="J77" s="9">
        <f t="shared" si="23"/>
        <v>-0.61613150450781029</v>
      </c>
      <c r="K77" s="9">
        <f t="shared" si="23"/>
        <v>-6.1574798957458654E-2</v>
      </c>
      <c r="L77" s="9">
        <f t="shared" si="23"/>
        <v>0.24751081162626964</v>
      </c>
      <c r="M77" s="9">
        <f t="shared" si="23"/>
        <v>-0.12711366887439124</v>
      </c>
    </row>
    <row r="78" spans="1:13" x14ac:dyDescent="0.25">
      <c r="A78" s="4" t="s">
        <v>39</v>
      </c>
      <c r="B78" s="8"/>
      <c r="C78" s="9" t="e">
        <f t="shared" ref="C78:M78" si="24">C30/B30-1</f>
        <v>#DIV/0!</v>
      </c>
      <c r="D78" s="9" t="e">
        <f t="shared" si="24"/>
        <v>#DIV/0!</v>
      </c>
      <c r="E78" s="9" t="e">
        <f t="shared" si="24"/>
        <v>#DIV/0!</v>
      </c>
      <c r="F78" s="9" t="e">
        <f t="shared" si="24"/>
        <v>#DIV/0!</v>
      </c>
      <c r="G78" s="9" t="e">
        <f t="shared" si="24"/>
        <v>#DIV/0!</v>
      </c>
      <c r="H78" s="9">
        <f t="shared" si="24"/>
        <v>-1</v>
      </c>
      <c r="I78" s="9" t="e">
        <f t="shared" si="24"/>
        <v>#DIV/0!</v>
      </c>
      <c r="J78" s="9" t="e">
        <f t="shared" si="24"/>
        <v>#DIV/0!</v>
      </c>
      <c r="K78" s="9" t="e">
        <f t="shared" si="24"/>
        <v>#DIV/0!</v>
      </c>
      <c r="L78" s="9" t="e">
        <f t="shared" si="24"/>
        <v>#DIV/0!</v>
      </c>
      <c r="M78" s="9" t="e">
        <f t="shared" si="24"/>
        <v>#DIV/0!</v>
      </c>
    </row>
    <row r="79" spans="1:13" x14ac:dyDescent="0.25">
      <c r="A79" s="4" t="s">
        <v>18</v>
      </c>
      <c r="B79" s="8"/>
      <c r="C79" s="9" t="e">
        <f t="shared" ref="C79:M79" si="25">C31/B31-1</f>
        <v>#DIV/0!</v>
      </c>
      <c r="D79" s="9">
        <f t="shared" si="25"/>
        <v>-0.85414767547857795</v>
      </c>
      <c r="E79" s="9">
        <f t="shared" si="25"/>
        <v>-1</v>
      </c>
      <c r="F79" s="9" t="e">
        <f t="shared" si="25"/>
        <v>#DIV/0!</v>
      </c>
      <c r="G79" s="9">
        <f t="shared" si="25"/>
        <v>-1</v>
      </c>
      <c r="H79" s="9" t="e">
        <f t="shared" si="25"/>
        <v>#DIV/0!</v>
      </c>
      <c r="I79" s="9" t="e">
        <f t="shared" si="25"/>
        <v>#DIV/0!</v>
      </c>
      <c r="J79" s="9">
        <f t="shared" si="25"/>
        <v>-1</v>
      </c>
      <c r="K79" s="9" t="e">
        <f t="shared" si="25"/>
        <v>#DIV/0!</v>
      </c>
      <c r="L79" s="9" t="e">
        <f t="shared" si="25"/>
        <v>#DIV/0!</v>
      </c>
      <c r="M79" s="9">
        <f t="shared" si="25"/>
        <v>-1</v>
      </c>
    </row>
    <row r="80" spans="1:13" x14ac:dyDescent="0.25">
      <c r="A80" s="4" t="s">
        <v>19</v>
      </c>
      <c r="B80" s="8"/>
      <c r="C80" s="9">
        <f t="shared" ref="C80:M80" si="26">C32/B32-1</f>
        <v>4.3873241160562904E-2</v>
      </c>
      <c r="D80" s="9">
        <f t="shared" si="26"/>
        <v>0.21685243587777725</v>
      </c>
      <c r="E80" s="9">
        <f t="shared" si="26"/>
        <v>2.6525452179092301E-2</v>
      </c>
      <c r="F80" s="9">
        <f t="shared" si="26"/>
        <v>-2.5609708209326731E-2</v>
      </c>
      <c r="G80" s="9">
        <f t="shared" si="26"/>
        <v>-7.0851101168516006E-2</v>
      </c>
      <c r="H80" s="9">
        <f t="shared" si="26"/>
        <v>-0.4090831099200497</v>
      </c>
      <c r="I80" s="9">
        <f t="shared" si="26"/>
        <v>0.30586248902942192</v>
      </c>
      <c r="J80" s="9">
        <f t="shared" si="26"/>
        <v>0.86054764850832632</v>
      </c>
      <c r="K80" s="9">
        <f t="shared" si="26"/>
        <v>-0.41260315783980483</v>
      </c>
      <c r="L80" s="9">
        <f t="shared" si="26"/>
        <v>7.0522900021486423E-2</v>
      </c>
      <c r="M80" s="9">
        <f t="shared" si="26"/>
        <v>0.17558303304686662</v>
      </c>
    </row>
    <row r="81" spans="1:13" x14ac:dyDescent="0.25">
      <c r="A81" s="4" t="s">
        <v>40</v>
      </c>
      <c r="B81" s="8"/>
      <c r="C81" s="9">
        <f t="shared" ref="C81:M81" si="27">C33/B33-1</f>
        <v>-0.19628389720902129</v>
      </c>
      <c r="D81" s="9">
        <f t="shared" si="27"/>
        <v>-0.99993196972365073</v>
      </c>
      <c r="E81" s="9">
        <f t="shared" si="27"/>
        <v>69168.299561540873</v>
      </c>
      <c r="F81" s="9">
        <f t="shared" si="27"/>
        <v>-0.99997623355216292</v>
      </c>
      <c r="G81" s="9">
        <f t="shared" si="27"/>
        <v>16149.351876547915</v>
      </c>
      <c r="H81" s="9">
        <f t="shared" si="27"/>
        <v>-0.37024629376664886</v>
      </c>
      <c r="I81" s="9">
        <f t="shared" si="27"/>
        <v>-0.99978657419838657</v>
      </c>
      <c r="J81" s="9">
        <f t="shared" si="27"/>
        <v>0.21291908021765837</v>
      </c>
      <c r="K81" s="9">
        <f t="shared" si="27"/>
        <v>3642.1065846599131</v>
      </c>
      <c r="L81" s="9">
        <f t="shared" si="27"/>
        <v>-0.22016387510436652</v>
      </c>
      <c r="M81" s="9">
        <f t="shared" si="27"/>
        <v>-1</v>
      </c>
    </row>
    <row r="82" spans="1:13" x14ac:dyDescent="0.25">
      <c r="A82" s="4" t="s">
        <v>20</v>
      </c>
      <c r="B82" s="8"/>
      <c r="C82" s="9">
        <f t="shared" ref="C82:M82" si="28">C34/B34-1</f>
        <v>1166.7526169491441</v>
      </c>
      <c r="D82" s="9">
        <f t="shared" si="28"/>
        <v>-0.99985745074485088</v>
      </c>
      <c r="E82" s="9">
        <f t="shared" si="28"/>
        <v>-0.89020931142410009</v>
      </c>
      <c r="F82" s="9">
        <f t="shared" si="28"/>
        <v>4935.9387527839644</v>
      </c>
      <c r="G82" s="9">
        <f t="shared" si="28"/>
        <v>12.855469754279531</v>
      </c>
      <c r="H82" s="9">
        <f t="shared" si="28"/>
        <v>-0.9967952691536347</v>
      </c>
      <c r="I82" s="9">
        <f t="shared" si="28"/>
        <v>310.05688343513401</v>
      </c>
      <c r="J82" s="9">
        <f t="shared" si="28"/>
        <v>-0.9999480624592898</v>
      </c>
      <c r="K82" s="9">
        <f t="shared" si="28"/>
        <v>575.3144986322045</v>
      </c>
      <c r="L82" s="9">
        <f t="shared" si="28"/>
        <v>-0.99589874365265518</v>
      </c>
      <c r="M82" s="9">
        <f t="shared" si="28"/>
        <v>3.4056139417320663E-2</v>
      </c>
    </row>
    <row r="83" spans="1:13" x14ac:dyDescent="0.25">
      <c r="A83" s="4" t="s">
        <v>21</v>
      </c>
      <c r="B83" s="8"/>
      <c r="C83" s="9" t="e">
        <f t="shared" ref="C83:M83" si="29">C35/B35-1</f>
        <v>#DIV/0!</v>
      </c>
      <c r="D83" s="9" t="e">
        <f t="shared" si="29"/>
        <v>#DIV/0!</v>
      </c>
      <c r="E83" s="9" t="e">
        <f t="shared" si="29"/>
        <v>#DIV/0!</v>
      </c>
      <c r="F83" s="9" t="e">
        <f t="shared" si="29"/>
        <v>#DIV/0!</v>
      </c>
      <c r="G83" s="9">
        <f t="shared" si="29"/>
        <v>0.56356057373055002</v>
      </c>
      <c r="H83" s="9">
        <f t="shared" si="29"/>
        <v>4.6694493222352325</v>
      </c>
      <c r="I83" s="9">
        <f t="shared" si="29"/>
        <v>-0.83610440479495063</v>
      </c>
      <c r="J83" s="9">
        <f t="shared" si="29"/>
        <v>1.1702571233640091</v>
      </c>
      <c r="K83" s="9">
        <f t="shared" si="29"/>
        <v>-0.97958478928575798</v>
      </c>
      <c r="L83" s="9">
        <f t="shared" si="29"/>
        <v>-1</v>
      </c>
      <c r="M83" s="9" t="e">
        <f t="shared" si="29"/>
        <v>#DIV/0!</v>
      </c>
    </row>
    <row r="84" spans="1:13" x14ac:dyDescent="0.25">
      <c r="A84" s="4" t="s">
        <v>22</v>
      </c>
      <c r="B84" s="8"/>
      <c r="C84" s="9">
        <f t="shared" ref="C84:M84" si="30">C36/B36-1</f>
        <v>0.32849624613572792</v>
      </c>
      <c r="D84" s="9">
        <f t="shared" si="30"/>
        <v>-0.93859407333944633</v>
      </c>
      <c r="E84" s="9">
        <f t="shared" si="30"/>
        <v>203.68403541419951</v>
      </c>
      <c r="F84" s="9">
        <f t="shared" si="30"/>
        <v>-0.34084964385113548</v>
      </c>
      <c r="G84" s="9">
        <f t="shared" si="30"/>
        <v>-3.6148135020666716E-2</v>
      </c>
      <c r="H84" s="9">
        <f t="shared" si="30"/>
        <v>0.80778123556542814</v>
      </c>
      <c r="I84" s="9">
        <f t="shared" si="30"/>
        <v>2.184379997972107</v>
      </c>
      <c r="J84" s="9">
        <f t="shared" si="30"/>
        <v>-0.71818939487850864</v>
      </c>
      <c r="K84" s="9">
        <f t="shared" si="30"/>
        <v>-0.87157538022749703</v>
      </c>
      <c r="L84" s="9">
        <f t="shared" si="30"/>
        <v>-0.5773752284373842</v>
      </c>
      <c r="M84" s="9">
        <f t="shared" si="30"/>
        <v>1.1063458839173581</v>
      </c>
    </row>
    <row r="85" spans="1:13" x14ac:dyDescent="0.25">
      <c r="A85" s="4" t="s">
        <v>23</v>
      </c>
      <c r="B85" s="8"/>
      <c r="C85" s="9">
        <f t="shared" ref="C85:M85" si="31">C37/B37-1</f>
        <v>-0.65557965499891035</v>
      </c>
      <c r="D85" s="9">
        <f t="shared" si="31"/>
        <v>80.545630418291253</v>
      </c>
      <c r="E85" s="9">
        <f t="shared" si="31"/>
        <v>-0.30926201586829127</v>
      </c>
      <c r="F85" s="9">
        <f t="shared" si="31"/>
        <v>-7.3580330600612975E-2</v>
      </c>
      <c r="G85" s="9">
        <f t="shared" si="31"/>
        <v>-1.1685425664667015E-3</v>
      </c>
      <c r="H85" s="9">
        <f t="shared" si="31"/>
        <v>-0.99920449295848457</v>
      </c>
      <c r="I85" s="9">
        <f t="shared" si="31"/>
        <v>0.86413825061519312</v>
      </c>
      <c r="J85" s="9">
        <f t="shared" si="31"/>
        <v>8.3725627134915985</v>
      </c>
      <c r="K85" s="9">
        <f t="shared" si="31"/>
        <v>41.639985848037099</v>
      </c>
      <c r="L85" s="9">
        <f t="shared" si="31"/>
        <v>0.33435793737872888</v>
      </c>
      <c r="M85" s="9">
        <f t="shared" si="31"/>
        <v>1.3521299321469109</v>
      </c>
    </row>
    <row r="86" spans="1:13" x14ac:dyDescent="0.25">
      <c r="A86" s="4" t="s">
        <v>24</v>
      </c>
      <c r="B86" s="8"/>
      <c r="C86" s="9">
        <f t="shared" ref="C86:M86" si="32">C38/B38-1</f>
        <v>2.1888787491656458E-2</v>
      </c>
      <c r="D86" s="9">
        <f t="shared" si="32"/>
        <v>-0.15047482378345467</v>
      </c>
      <c r="E86" s="9">
        <f t="shared" si="32"/>
        <v>6.4691816519024226E-2</v>
      </c>
      <c r="F86" s="9">
        <f t="shared" si="32"/>
        <v>-6.2220160947573877E-2</v>
      </c>
      <c r="G86" s="9">
        <f t="shared" si="32"/>
        <v>0.23288152742974622</v>
      </c>
      <c r="H86" s="9">
        <f t="shared" si="32"/>
        <v>0.4756219622894382</v>
      </c>
      <c r="I86" s="9">
        <f t="shared" si="32"/>
        <v>-0.52725218987075728</v>
      </c>
      <c r="J86" s="9">
        <f t="shared" si="32"/>
        <v>0.13995323165245988</v>
      </c>
      <c r="K86" s="9">
        <f t="shared" si="32"/>
        <v>0.12170992870803277</v>
      </c>
      <c r="L86" s="9">
        <f t="shared" si="32"/>
        <v>-9.7721916349242988E-2</v>
      </c>
      <c r="M86" s="9">
        <f t="shared" si="32"/>
        <v>-8.7670896621990235E-2</v>
      </c>
    </row>
    <row r="87" spans="1:13" x14ac:dyDescent="0.25">
      <c r="A87" s="4" t="s">
        <v>25</v>
      </c>
      <c r="B87" s="8"/>
      <c r="C87" s="9">
        <f t="shared" ref="C87:M87" si="33">C39/B39-1</f>
        <v>-0.10595930307354506</v>
      </c>
      <c r="D87" s="9">
        <f t="shared" si="33"/>
        <v>3.0132878593183809E-2</v>
      </c>
      <c r="E87" s="9">
        <f t="shared" si="33"/>
        <v>0.44059352424647247</v>
      </c>
      <c r="F87" s="9">
        <f t="shared" si="33"/>
        <v>-0.2472500731291567</v>
      </c>
      <c r="G87" s="9">
        <f t="shared" si="33"/>
        <v>0.14995588595407128</v>
      </c>
      <c r="H87" s="9">
        <f t="shared" si="33"/>
        <v>-0.18533084518910847</v>
      </c>
      <c r="I87" s="9">
        <f t="shared" si="33"/>
        <v>0.12178516245987203</v>
      </c>
      <c r="J87" s="9">
        <f t="shared" si="33"/>
        <v>0.23793507137381575</v>
      </c>
      <c r="K87" s="9">
        <f t="shared" si="33"/>
        <v>0.1759349231957974</v>
      </c>
      <c r="L87" s="9">
        <f t="shared" si="33"/>
        <v>-0.13736909481642723</v>
      </c>
      <c r="M87" s="9">
        <f t="shared" si="33"/>
        <v>-0.139354812681315</v>
      </c>
    </row>
    <row r="88" spans="1:13" x14ac:dyDescent="0.25">
      <c r="A88" s="4" t="s">
        <v>26</v>
      </c>
      <c r="B88" s="8"/>
      <c r="C88" s="9">
        <f t="shared" ref="C88:M88" si="34">C40/B40-1</f>
        <v>-0.2738315595167965</v>
      </c>
      <c r="D88" s="9">
        <f t="shared" si="34"/>
        <v>0.20029909225517173</v>
      </c>
      <c r="E88" s="9">
        <f t="shared" si="34"/>
        <v>1.1737610682227984</v>
      </c>
      <c r="F88" s="9">
        <f t="shared" si="34"/>
        <v>-5.5849895033776797E-2</v>
      </c>
      <c r="G88" s="9">
        <f t="shared" si="34"/>
        <v>-0.10613485628565644</v>
      </c>
      <c r="H88" s="9">
        <f t="shared" si="34"/>
        <v>-0.14957906119509579</v>
      </c>
      <c r="I88" s="9">
        <f t="shared" si="34"/>
        <v>-0.30150187974729947</v>
      </c>
      <c r="J88" s="9">
        <f t="shared" si="34"/>
        <v>-0.36517728997091092</v>
      </c>
      <c r="K88" s="9">
        <f t="shared" si="34"/>
        <v>1.1098860596953535</v>
      </c>
      <c r="L88" s="9">
        <f t="shared" si="34"/>
        <v>0.11678115334481465</v>
      </c>
      <c r="M88" s="9">
        <f t="shared" si="34"/>
        <v>-0.31026683009013956</v>
      </c>
    </row>
    <row r="89" spans="1:13" x14ac:dyDescent="0.25">
      <c r="A89" s="22" t="s">
        <v>48</v>
      </c>
      <c r="B89" s="8"/>
      <c r="C89" s="9" t="e">
        <f t="shared" ref="C89:L89" si="35">C41/B41-1</f>
        <v>#DIV/0!</v>
      </c>
      <c r="D89" s="9" t="e">
        <f t="shared" si="35"/>
        <v>#DIV/0!</v>
      </c>
      <c r="E89" s="9" t="e">
        <f t="shared" si="35"/>
        <v>#DIV/0!</v>
      </c>
      <c r="F89" s="9" t="e">
        <f t="shared" si="35"/>
        <v>#DIV/0!</v>
      </c>
      <c r="G89" s="9" t="e">
        <f t="shared" si="35"/>
        <v>#DIV/0!</v>
      </c>
      <c r="H89" s="9" t="e">
        <f t="shared" si="35"/>
        <v>#DIV/0!</v>
      </c>
      <c r="I89" s="9" t="e">
        <f t="shared" si="35"/>
        <v>#DIV/0!</v>
      </c>
      <c r="J89" s="9">
        <f t="shared" si="35"/>
        <v>1.9989615740061382</v>
      </c>
      <c r="K89" s="9">
        <f t="shared" si="35"/>
        <v>-0.32270411395404908</v>
      </c>
      <c r="L89" s="9">
        <f t="shared" si="35"/>
        <v>1.4773396121493696</v>
      </c>
      <c r="M89" s="9"/>
    </row>
    <row r="90" spans="1:13" x14ac:dyDescent="0.25">
      <c r="A90" s="4" t="s">
        <v>44</v>
      </c>
      <c r="B90" s="8"/>
      <c r="C90" s="9" t="e">
        <f t="shared" ref="C90:L90" si="36">C42/B42-1</f>
        <v>#DIV/0!</v>
      </c>
      <c r="D90" s="9" t="e">
        <f t="shared" si="36"/>
        <v>#DIV/0!</v>
      </c>
      <c r="E90" s="9" t="e">
        <f t="shared" si="36"/>
        <v>#DIV/0!</v>
      </c>
      <c r="F90" s="9" t="e">
        <f t="shared" si="36"/>
        <v>#DIV/0!</v>
      </c>
      <c r="G90" s="9" t="e">
        <f t="shared" si="36"/>
        <v>#DIV/0!</v>
      </c>
      <c r="H90" s="9" t="e">
        <f t="shared" si="36"/>
        <v>#DIV/0!</v>
      </c>
      <c r="I90" s="9" t="e">
        <f t="shared" si="36"/>
        <v>#DIV/0!</v>
      </c>
      <c r="J90" s="9" t="e">
        <f t="shared" si="36"/>
        <v>#DIV/0!</v>
      </c>
      <c r="K90" s="9" t="e">
        <f t="shared" si="36"/>
        <v>#DIV/0!</v>
      </c>
      <c r="L90" s="9" t="e">
        <f t="shared" si="36"/>
        <v>#DIV/0!</v>
      </c>
      <c r="M90" s="9" t="e">
        <f t="shared" ref="M90" si="37">M42/L42-1</f>
        <v>#DIV/0!</v>
      </c>
    </row>
    <row r="91" spans="1:13" x14ac:dyDescent="0.25">
      <c r="A91" s="4" t="s">
        <v>45</v>
      </c>
      <c r="B91" s="8"/>
      <c r="C91" s="9" t="e">
        <f t="shared" ref="C91:L91" si="38">C43/B43-1</f>
        <v>#DIV/0!</v>
      </c>
      <c r="D91" s="9" t="e">
        <f t="shared" si="38"/>
        <v>#DIV/0!</v>
      </c>
      <c r="E91" s="9" t="e">
        <f t="shared" si="38"/>
        <v>#DIV/0!</v>
      </c>
      <c r="F91" s="9" t="e">
        <f t="shared" si="38"/>
        <v>#DIV/0!</v>
      </c>
      <c r="G91" s="9" t="e">
        <f t="shared" si="38"/>
        <v>#DIV/0!</v>
      </c>
      <c r="H91" s="9" t="e">
        <f t="shared" si="38"/>
        <v>#DIV/0!</v>
      </c>
      <c r="I91" s="9" t="e">
        <f t="shared" si="38"/>
        <v>#DIV/0!</v>
      </c>
      <c r="J91" s="9" t="e">
        <f t="shared" si="38"/>
        <v>#DIV/0!</v>
      </c>
      <c r="K91" s="9">
        <f t="shared" si="38"/>
        <v>-1</v>
      </c>
      <c r="L91" s="9" t="e">
        <f t="shared" si="38"/>
        <v>#DIV/0!</v>
      </c>
      <c r="M91" s="9" t="e">
        <f t="shared" ref="M91" si="39">M43/L43-1</f>
        <v>#DIV/0!</v>
      </c>
    </row>
    <row r="92" spans="1:13" x14ac:dyDescent="0.25">
      <c r="A92" s="14" t="s">
        <v>47</v>
      </c>
      <c r="B92" s="8"/>
      <c r="C92" s="9" t="e">
        <f t="shared" ref="C92:L92" si="40">C44/B44-1</f>
        <v>#DIV/0!</v>
      </c>
      <c r="D92" s="9" t="e">
        <f t="shared" si="40"/>
        <v>#DIV/0!</v>
      </c>
      <c r="E92" s="9" t="e">
        <f t="shared" si="40"/>
        <v>#DIV/0!</v>
      </c>
      <c r="F92" s="9" t="e">
        <f t="shared" si="40"/>
        <v>#DIV/0!</v>
      </c>
      <c r="G92" s="9" t="e">
        <f t="shared" si="40"/>
        <v>#DIV/0!</v>
      </c>
      <c r="H92" s="9" t="e">
        <f t="shared" si="40"/>
        <v>#DIV/0!</v>
      </c>
      <c r="I92" s="9" t="e">
        <f t="shared" si="40"/>
        <v>#DIV/0!</v>
      </c>
      <c r="J92" s="9" t="e">
        <f t="shared" si="40"/>
        <v>#DIV/0!</v>
      </c>
      <c r="K92" s="9" t="e">
        <f t="shared" si="40"/>
        <v>#DIV/0!</v>
      </c>
      <c r="L92" s="9" t="e">
        <f t="shared" si="40"/>
        <v>#DIV/0!</v>
      </c>
      <c r="M92" s="9" t="e">
        <f t="shared" ref="M92" si="41">M44/L44-1</f>
        <v>#DIV/0!</v>
      </c>
    </row>
    <row r="93" spans="1:13" x14ac:dyDescent="0.25">
      <c r="A93" s="2" t="s">
        <v>46</v>
      </c>
      <c r="B93" s="8"/>
      <c r="C93" s="9">
        <f t="shared" ref="C93" si="42">C45/B45-1</f>
        <v>0.34729920463287733</v>
      </c>
      <c r="D93" s="9">
        <f t="shared" ref="D93" si="43">D45/C45-1</f>
        <v>-3.7478727685145041E-2</v>
      </c>
      <c r="E93" s="9">
        <f t="shared" ref="E93" si="44">E45/D45-1</f>
        <v>0.57358267890785952</v>
      </c>
      <c r="F93" s="9">
        <f t="shared" ref="F93" si="45">F45/E45-1</f>
        <v>-0.33501004841644677</v>
      </c>
      <c r="G93" s="9">
        <f t="shared" ref="G93" si="46">G45/F45-1</f>
        <v>1.2658555584571531</v>
      </c>
      <c r="H93" s="9">
        <f t="shared" ref="H93" si="47">H45/G45-1</f>
        <v>-0.78321737562908245</v>
      </c>
      <c r="I93" s="9">
        <f t="shared" ref="I93" si="48">I45/H45-1</f>
        <v>1.5229630437449728</v>
      </c>
      <c r="J93" s="9">
        <f t="shared" ref="J93" si="49">J45/I45-1</f>
        <v>-0.17686872671014398</v>
      </c>
      <c r="K93" s="9">
        <f t="shared" ref="K93" si="50">K45/J45-1</f>
        <v>0.21475927076678025</v>
      </c>
      <c r="L93" s="9">
        <f t="shared" ref="L93" si="51">L45/K45-1</f>
        <v>0.41357472094585712</v>
      </c>
      <c r="M93" s="9">
        <f t="shared" ref="M93" si="52">M45/L45-1</f>
        <v>-0.29245515025095981</v>
      </c>
    </row>
    <row r="94" spans="1:13" x14ac:dyDescent="0.25">
      <c r="A94" s="20" t="s">
        <v>50</v>
      </c>
      <c r="B94" s="8"/>
      <c r="C94" s="9" t="e">
        <f t="shared" ref="C94" si="53">C46/B46-1</f>
        <v>#DIV/0!</v>
      </c>
      <c r="D94" s="9" t="e">
        <f t="shared" ref="D94" si="54">D46/C46-1</f>
        <v>#DIV/0!</v>
      </c>
      <c r="E94" s="9" t="e">
        <f t="shared" ref="E94" si="55">E46/D46-1</f>
        <v>#DIV/0!</v>
      </c>
      <c r="F94" s="9" t="e">
        <f t="shared" ref="F94" si="56">F46/E46-1</f>
        <v>#DIV/0!</v>
      </c>
      <c r="G94" s="9">
        <f t="shared" ref="G94" si="57">G46/F46-1</f>
        <v>-1</v>
      </c>
      <c r="H94" s="9" t="e">
        <f t="shared" ref="H94" si="58">H46/G46-1</f>
        <v>#DIV/0!</v>
      </c>
      <c r="I94" s="9" t="e">
        <f t="shared" ref="I94" si="59">I46/H46-1</f>
        <v>#DIV/0!</v>
      </c>
      <c r="J94" s="9" t="e">
        <f t="shared" ref="J94" si="60">J46/I46-1</f>
        <v>#DIV/0!</v>
      </c>
      <c r="K94" s="9" t="e">
        <f t="shared" ref="K94" si="61">K46/J46-1</f>
        <v>#DIV/0!</v>
      </c>
      <c r="L94" s="9" t="e">
        <f t="shared" ref="L94" si="62">L46/K46-1</f>
        <v>#DIV/0!</v>
      </c>
      <c r="M94" s="9">
        <f t="shared" ref="M94" si="63">M46/L46-1</f>
        <v>-1</v>
      </c>
    </row>
    <row r="95" spans="1:13" x14ac:dyDescent="0.25">
      <c r="A95" s="4" t="s">
        <v>27</v>
      </c>
      <c r="B95" s="8"/>
      <c r="C95" s="9">
        <f t="shared" ref="C95:M95" si="64">C47/B47-1</f>
        <v>-0.10678443361838175</v>
      </c>
      <c r="D95" s="9">
        <f t="shared" si="64"/>
        <v>-0.32394287722696713</v>
      </c>
      <c r="E95" s="9">
        <f t="shared" si="64"/>
        <v>0.10432916048295526</v>
      </c>
      <c r="F95" s="9">
        <f t="shared" si="64"/>
        <v>0.35070916767685167</v>
      </c>
      <c r="G95" s="9">
        <f t="shared" si="64"/>
        <v>-0.19052548795562396</v>
      </c>
      <c r="H95" s="9">
        <f t="shared" si="64"/>
        <v>-0.81702198768828316</v>
      </c>
      <c r="I95" s="9">
        <f t="shared" si="64"/>
        <v>4.1704072252840048</v>
      </c>
      <c r="J95" s="9">
        <f t="shared" si="64"/>
        <v>2.5821341501304662E-2</v>
      </c>
      <c r="K95" s="9">
        <f t="shared" si="64"/>
        <v>0.18187289609600921</v>
      </c>
      <c r="L95" s="9">
        <f t="shared" si="64"/>
        <v>-0.66063841676909063</v>
      </c>
      <c r="M95" s="9">
        <f t="shared" si="64"/>
        <v>1.5592663061977774</v>
      </c>
    </row>
    <row r="96" spans="1:13" x14ac:dyDescent="0.25">
      <c r="A96" s="4" t="s">
        <v>28</v>
      </c>
      <c r="B96" s="8"/>
      <c r="C96" s="9">
        <f t="shared" ref="C96:M96" si="65">C48/B48-1</f>
        <v>-7.3757815421701456E-2</v>
      </c>
      <c r="D96" s="9">
        <f t="shared" si="65"/>
        <v>-0.13379433939895635</v>
      </c>
      <c r="E96" s="9">
        <f t="shared" si="65"/>
        <v>2.3173990124794042E-2</v>
      </c>
      <c r="F96" s="9">
        <f t="shared" si="65"/>
        <v>-0.25306028125495439</v>
      </c>
      <c r="G96" s="9">
        <f t="shared" si="65"/>
        <v>0.33424181010581888</v>
      </c>
      <c r="H96" s="9">
        <f t="shared" si="65"/>
        <v>0.53293648676254213</v>
      </c>
      <c r="I96" s="9">
        <f t="shared" si="65"/>
        <v>-5.8147630740489453E-2</v>
      </c>
      <c r="J96" s="9">
        <f t="shared" si="65"/>
        <v>0.20337632079463086</v>
      </c>
      <c r="K96" s="9">
        <f t="shared" si="65"/>
        <v>-6.2944538559543517E-2</v>
      </c>
      <c r="L96" s="9">
        <f t="shared" si="65"/>
        <v>-0.16673483398771005</v>
      </c>
      <c r="M96" s="9">
        <f t="shared" si="65"/>
        <v>-0.28269550022303036</v>
      </c>
    </row>
    <row r="97" spans="1:13" ht="13.8" thickBot="1" x14ac:dyDescent="0.3">
      <c r="A97" s="4" t="s">
        <v>29</v>
      </c>
      <c r="B97" s="8"/>
      <c r="C97" s="9">
        <f t="shared" ref="C97:M97" si="66">C49/B49-1</f>
        <v>1.9730648174203504</v>
      </c>
      <c r="D97" s="9">
        <f t="shared" si="66"/>
        <v>-0.20360287157970247</v>
      </c>
      <c r="E97" s="9">
        <f t="shared" si="66"/>
        <v>0.61191359395056377</v>
      </c>
      <c r="F97" s="9">
        <f t="shared" si="66"/>
        <v>-0.3729560168750522</v>
      </c>
      <c r="G97" s="9">
        <f t="shared" si="66"/>
        <v>-6.1082226741885126E-2</v>
      </c>
      <c r="H97" s="9">
        <f t="shared" si="66"/>
        <v>0.29727858222079706</v>
      </c>
      <c r="I97" s="9">
        <f t="shared" si="66"/>
        <v>-0.23667514517993793</v>
      </c>
      <c r="J97" s="9">
        <f t="shared" si="66"/>
        <v>0.56451611361882859</v>
      </c>
      <c r="K97" s="9">
        <f t="shared" si="66"/>
        <v>5.6487605422241849E-2</v>
      </c>
      <c r="L97" s="9">
        <f t="shared" si="66"/>
        <v>-0.18042999329556941</v>
      </c>
      <c r="M97" s="9">
        <f t="shared" si="66"/>
        <v>-0.40723399976610297</v>
      </c>
    </row>
    <row r="98" spans="1:13" ht="13.8" thickBot="1" x14ac:dyDescent="0.3">
      <c r="A98" s="10" t="s">
        <v>35</v>
      </c>
      <c r="B98" s="11"/>
      <c r="C98" s="11">
        <f t="shared" ref="C98" si="67">C50/B50-1</f>
        <v>8.9999302137405923E-2</v>
      </c>
      <c r="D98" s="11">
        <f t="shared" ref="D98" si="68">D50/C50-1</f>
        <v>-0.13207576695676104</v>
      </c>
      <c r="E98" s="11">
        <f t="shared" ref="E98" si="69">E50/D50-1</f>
        <v>3.4965903066509707E-2</v>
      </c>
      <c r="F98" s="11">
        <f t="shared" ref="F98" si="70">F50/E50-1</f>
        <v>4.4881491118443861E-2</v>
      </c>
      <c r="G98" s="11">
        <f t="shared" ref="G98" si="71">G50/F50-1</f>
        <v>-0.11025076162928305</v>
      </c>
      <c r="H98" s="11">
        <f t="shared" ref="H98" si="72">H50/G50-1</f>
        <v>0.24428325643608506</v>
      </c>
      <c r="I98" s="11">
        <f t="shared" ref="I98" si="73">I50/H50-1</f>
        <v>-0.12362163966285988</v>
      </c>
      <c r="J98" s="11">
        <f t="shared" ref="J98" si="74">J50/I50-1</f>
        <v>0.10885370026408459</v>
      </c>
      <c r="K98" s="11">
        <f t="shared" ref="K98" si="75">K50/J50-1</f>
        <v>-5.4426127328607077E-2</v>
      </c>
      <c r="L98" s="11">
        <f t="shared" ref="L98" si="76">L50/K50-1</f>
        <v>-6.3684791158958753E-2</v>
      </c>
      <c r="M98" s="11">
        <f t="shared" ref="M98" si="77">M50/L50-1</f>
        <v>-6.68748808693157E-2</v>
      </c>
    </row>
    <row r="99" spans="1:13" s="1" customFormat="1" x14ac:dyDescent="0.25"/>
    <row r="100" spans="1:13" s="1" customFormat="1" x14ac:dyDescent="0.25"/>
    <row r="101" spans="1:13" s="1" customFormat="1" x14ac:dyDescent="0.25"/>
    <row r="102" spans="1:13" s="1" customFormat="1" x14ac:dyDescent="0.25"/>
    <row r="103" spans="1:13" s="1" customFormat="1" x14ac:dyDescent="0.25"/>
    <row r="104" spans="1:13" s="1" customFormat="1" x14ac:dyDescent="0.25"/>
    <row r="105" spans="1:13" s="1" customFormat="1" x14ac:dyDescent="0.25"/>
    <row r="106" spans="1:13" s="1" customFormat="1" x14ac:dyDescent="0.25"/>
    <row r="107" spans="1:13" s="1" customFormat="1" x14ac:dyDescent="0.25"/>
    <row r="108" spans="1:13" s="1" customFormat="1" x14ac:dyDescent="0.25"/>
    <row r="109" spans="1:13" s="1" customFormat="1" x14ac:dyDescent="0.25"/>
    <row r="110" spans="1:13" s="1" customFormat="1" x14ac:dyDescent="0.25"/>
    <row r="111" spans="1:13" s="1" customFormat="1" x14ac:dyDescent="0.25"/>
    <row r="112" spans="1:13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</sheetData>
  <mergeCells count="6">
    <mergeCell ref="A53:M53"/>
    <mergeCell ref="G1:I1"/>
    <mergeCell ref="G2:I2"/>
    <mergeCell ref="A51:M51"/>
    <mergeCell ref="B4:M4"/>
    <mergeCell ref="B5:M5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EXPO TONS</vt:lpstr>
      <vt:lpstr>'EXPO TONS'!Área_de_impresión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Alfonso Hidalgo</dc:creator>
  <cp:lastModifiedBy>Felix Hidalgo</cp:lastModifiedBy>
  <dcterms:created xsi:type="dcterms:W3CDTF">2019-06-26T15:43:21Z</dcterms:created>
  <dcterms:modified xsi:type="dcterms:W3CDTF">2025-07-31T22:31:18Z</dcterms:modified>
</cp:coreProperties>
</file>